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1 répart pour jurés" sheetId="1" r:id="rId1"/>
  </sheets>
  <definedNames>
    <definedName name="_xlnm.Print_Area" localSheetId="0">' 1 répart pour jurés'!$A$1:$F$613</definedName>
  </definedNames>
  <calcPr fullCalcOnLoad="1"/>
</workbook>
</file>

<file path=xl/sharedStrings.xml><?xml version="1.0" encoding="utf-8"?>
<sst xmlns="http://schemas.openxmlformats.org/spreadsheetml/2006/main" count="1000" uniqueCount="468">
  <si>
    <t>Annexe à l’arrêté préfectoral SPD n°19 /2020</t>
  </si>
  <si>
    <t>Canton 1 - ANET</t>
  </si>
  <si>
    <t>Nombre de jurés à tirer au sort dans les communes dont la population est supérieure à 1300 habitants</t>
  </si>
  <si>
    <t>Code canton</t>
  </si>
  <si>
    <t>Nom de la commune</t>
  </si>
  <si>
    <t>Population municipale</t>
  </si>
  <si>
    <t>Nombre de jurés</t>
  </si>
  <si>
    <t>01</t>
  </si>
  <si>
    <t>Anet</t>
  </si>
  <si>
    <t>Abondant</t>
  </si>
  <si>
    <t>Bû</t>
  </si>
  <si>
    <t>Cherisy</t>
  </si>
  <si>
    <t>Boutigny-Prouais</t>
  </si>
  <si>
    <t>Sorel-Moussel</t>
  </si>
  <si>
    <t>Nombre de jurés à tirer au sort au sein de communes regroupées 
(communes dont la population est inférieure à 1300 habitants)</t>
  </si>
  <si>
    <t>commune où aura lieu le tirage au sort</t>
  </si>
  <si>
    <t>population regroupée</t>
  </si>
  <si>
    <t>GOUSSAINVILLE</t>
  </si>
  <si>
    <t xml:space="preserve">Goussainville </t>
  </si>
  <si>
    <t xml:space="preserve">Berchères-sur-Vesgre </t>
  </si>
  <si>
    <t xml:space="preserve">Boncourt </t>
  </si>
  <si>
    <t xml:space="preserve">Broué </t>
  </si>
  <si>
    <t xml:space="preserve">Germainville </t>
  </si>
  <si>
    <t xml:space="preserve">Gilles </t>
  </si>
  <si>
    <t xml:space="preserve">Guainville </t>
  </si>
  <si>
    <t xml:space="preserve">Havelu </t>
  </si>
  <si>
    <t xml:space="preserve">La Chapelle-Forainvilliers </t>
  </si>
  <si>
    <t xml:space="preserve">La Chaussée-d'Ivry </t>
  </si>
  <si>
    <t xml:space="preserve">Le Mesnil-Simon </t>
  </si>
  <si>
    <t xml:space="preserve">Marchezais </t>
  </si>
  <si>
    <t xml:space="preserve">Montreuil </t>
  </si>
  <si>
    <t xml:space="preserve">Oulins </t>
  </si>
  <si>
    <t xml:space="preserve">Rouvres </t>
  </si>
  <si>
    <t xml:space="preserve">Saint-Ouen-Marchefroy </t>
  </si>
  <si>
    <t xml:space="preserve">Saint-Lubin-de-la-Haye </t>
  </si>
  <si>
    <t xml:space="preserve">Saussay </t>
  </si>
  <si>
    <t xml:space="preserve">Serville </t>
  </si>
  <si>
    <t>Canton 2 - AUNEAU</t>
  </si>
  <si>
    <t>02</t>
  </si>
  <si>
    <t>Auneau Bleury-Saint-Symphorien</t>
  </si>
  <si>
    <t>Gallardon</t>
  </si>
  <si>
    <t>Béville-le-Comte</t>
  </si>
  <si>
    <t>Bailleau-Armenonville</t>
  </si>
  <si>
    <t>Aunay-sous-Auneau</t>
  </si>
  <si>
    <t>SAINVILLE</t>
  </si>
  <si>
    <t xml:space="preserve">Sainville </t>
  </si>
  <si>
    <t xml:space="preserve">Ardelu </t>
  </si>
  <si>
    <t>Champseru</t>
  </si>
  <si>
    <t xml:space="preserve">Châtenay </t>
  </si>
  <si>
    <t xml:space="preserve">Denonville </t>
  </si>
  <si>
    <t xml:space="preserve">Écrosnes </t>
  </si>
  <si>
    <t xml:space="preserve">Francourville </t>
  </si>
  <si>
    <t xml:space="preserve">Garancières-en-Beauce </t>
  </si>
  <si>
    <t xml:space="preserve">Houville-la-Branche </t>
  </si>
  <si>
    <t xml:space="preserve">La Chapelle-d'Aunainville </t>
  </si>
  <si>
    <t xml:space="preserve">Le Gué-de-Longroi </t>
  </si>
  <si>
    <t xml:space="preserve">Léthuin </t>
  </si>
  <si>
    <t xml:space="preserve">Levainville </t>
  </si>
  <si>
    <t xml:space="preserve">Maisons </t>
  </si>
  <si>
    <t xml:space="preserve">Moinville-la-Jeulin </t>
  </si>
  <si>
    <t xml:space="preserve">Mondonville-Saint-Jean </t>
  </si>
  <si>
    <t xml:space="preserve">Morainville </t>
  </si>
  <si>
    <t xml:space="preserve">Oinville-sous-Auneau </t>
  </si>
  <si>
    <t xml:space="preserve">Oysonville </t>
  </si>
  <si>
    <t xml:space="preserve">Roinville </t>
  </si>
  <si>
    <t xml:space="preserve">Santeuil </t>
  </si>
  <si>
    <t xml:space="preserve">Saint-Léger-des-Aubées </t>
  </si>
  <si>
    <t xml:space="preserve">Umpeau </t>
  </si>
  <si>
    <t xml:space="preserve">Vierville </t>
  </si>
  <si>
    <t xml:space="preserve">Voise </t>
  </si>
  <si>
    <t xml:space="preserve">Yermenonville </t>
  </si>
  <si>
    <t xml:space="preserve">Ymeray </t>
  </si>
  <si>
    <t>Canton 3 - BROU</t>
  </si>
  <si>
    <t>03</t>
  </si>
  <si>
    <t>Brou</t>
  </si>
  <si>
    <t>Cloyes-les-Trois-Rivières</t>
  </si>
  <si>
    <t>Yèvres</t>
  </si>
  <si>
    <t>Commune Nouvelle d’Arrou</t>
  </si>
  <si>
    <t>Commune Nouvelle Authon-du-Perche</t>
  </si>
  <si>
    <t>1511</t>
  </si>
  <si>
    <t>1</t>
  </si>
  <si>
    <t>LA BAZOCHE-GOUET</t>
  </si>
  <si>
    <t>La Bazoche-Gouet</t>
  </si>
  <si>
    <t>4074</t>
  </si>
  <si>
    <t>3</t>
  </si>
  <si>
    <t xml:space="preserve">Beaumont-les-Autels </t>
  </si>
  <si>
    <t xml:space="preserve">Béthonvilliers </t>
  </si>
  <si>
    <t xml:space="preserve">Chapelle-Guillaume </t>
  </si>
  <si>
    <t xml:space="preserve">Chapelle-Royale </t>
  </si>
  <si>
    <t xml:space="preserve">Charbonnières </t>
  </si>
  <si>
    <t xml:space="preserve">Coudray-au-Perche </t>
  </si>
  <si>
    <t xml:space="preserve">Les Autels-Villevillon </t>
  </si>
  <si>
    <t xml:space="preserve">Les Étilleux </t>
  </si>
  <si>
    <t xml:space="preserve">Luigny </t>
  </si>
  <si>
    <t xml:space="preserve">Miermaigne </t>
  </si>
  <si>
    <t xml:space="preserve">Moulhard </t>
  </si>
  <si>
    <t xml:space="preserve">Saint-Bomer </t>
  </si>
  <si>
    <t>UNVERRE</t>
  </si>
  <si>
    <t xml:space="preserve">Unverre </t>
  </si>
  <si>
    <t>3263</t>
  </si>
  <si>
    <t xml:space="preserve">Dampierre-sous-Brou </t>
  </si>
  <si>
    <t xml:space="preserve">Frazé </t>
  </si>
  <si>
    <t xml:space="preserve">Gohory </t>
  </si>
  <si>
    <t xml:space="preserve">Montigny-le-Chartif </t>
  </si>
  <si>
    <t xml:space="preserve">Mottereau </t>
  </si>
  <si>
    <t>Canton 4 - CHARTRES-1</t>
  </si>
  <si>
    <t>04</t>
  </si>
  <si>
    <t>Chartres 1</t>
  </si>
  <si>
    <t>Champhol</t>
  </si>
  <si>
    <t>Saint-Prest</t>
  </si>
  <si>
    <t>Jouy</t>
  </si>
  <si>
    <t>Gasville-Oisème</t>
  </si>
  <si>
    <t>COLTAINVILLE</t>
  </si>
  <si>
    <t xml:space="preserve">Coltainville </t>
  </si>
  <si>
    <t>3763</t>
  </si>
  <si>
    <t xml:space="preserve">Berchères-Saint-Germain </t>
  </si>
  <si>
    <t xml:space="preserve">Briconville </t>
  </si>
  <si>
    <t xml:space="preserve">Challet </t>
  </si>
  <si>
    <t xml:space="preserve">Clévilliers </t>
  </si>
  <si>
    <t xml:space="preserve">Fresnay-le-Gilmert </t>
  </si>
  <si>
    <t xml:space="preserve">Poisvilliers </t>
  </si>
  <si>
    <t>Canton 5 - CHARTRES-2</t>
  </si>
  <si>
    <t>05</t>
  </si>
  <si>
    <t>Chartres 2</t>
  </si>
  <si>
    <t>Le Coudray</t>
  </si>
  <si>
    <t>Sours</t>
  </si>
  <si>
    <t>Morancez</t>
  </si>
  <si>
    <t>Dammarie</t>
  </si>
  <si>
    <t>Nogent-le-Phaye</t>
  </si>
  <si>
    <t>PRUNAY-LE-GILLON</t>
  </si>
  <si>
    <t>Prunay-le-gillon</t>
  </si>
  <si>
    <t>7073</t>
  </si>
  <si>
    <t>5</t>
  </si>
  <si>
    <t xml:space="preserve">Berchères-les-Pierres </t>
  </si>
  <si>
    <t xml:space="preserve">Corancez </t>
  </si>
  <si>
    <t xml:space="preserve">Fresnay-le-Comte </t>
  </si>
  <si>
    <t xml:space="preserve">Gellainville </t>
  </si>
  <si>
    <t xml:space="preserve">La Bourdinière-Saint-Loup </t>
  </si>
  <si>
    <t>Mignières</t>
  </si>
  <si>
    <t xml:space="preserve">Thivars </t>
  </si>
  <si>
    <t xml:space="preserve">Ver-lès-Chartres </t>
  </si>
  <si>
    <t>Canton 6 - CHARTRES-3</t>
  </si>
  <si>
    <t>06</t>
  </si>
  <si>
    <t>Chartres 3</t>
  </si>
  <si>
    <t>Mainvilliers</t>
  </si>
  <si>
    <t>Lèves</t>
  </si>
  <si>
    <t>BAILLEAU-L’EVEQUE</t>
  </si>
  <si>
    <t xml:space="preserve">Bailleau-l'Évêque </t>
  </si>
  <si>
    <t>2</t>
  </si>
  <si>
    <t xml:space="preserve">Saint-Aubin-des-Bois </t>
  </si>
  <si>
    <t>Canton 7 - CHATEAUDUN</t>
  </si>
  <si>
    <t>07</t>
  </si>
  <si>
    <t>Châteaudun</t>
  </si>
  <si>
    <t>Bonneval</t>
  </si>
  <si>
    <t>Commune Nouvelle Saint-Denis-Lanneray</t>
  </si>
  <si>
    <t>Villemaury</t>
  </si>
  <si>
    <t>MARBOUE</t>
  </si>
  <si>
    <t>Marboué</t>
  </si>
  <si>
    <t>5931</t>
  </si>
  <si>
    <t xml:space="preserve">Conie-Molitard </t>
  </si>
  <si>
    <t xml:space="preserve">Donnemain-Saint-Mamès </t>
  </si>
  <si>
    <t xml:space="preserve">Jallans </t>
  </si>
  <si>
    <t xml:space="preserve">Logron </t>
  </si>
  <si>
    <t>La Chapelle-du-Noyer</t>
  </si>
  <si>
    <t xml:space="preserve">Moléans </t>
  </si>
  <si>
    <t xml:space="preserve">Saint-Christophe </t>
  </si>
  <si>
    <t xml:space="preserve">Thiville </t>
  </si>
  <si>
    <t xml:space="preserve">Villampuy </t>
  </si>
  <si>
    <t>DANGEAU</t>
  </si>
  <si>
    <t xml:space="preserve">Dangeau </t>
  </si>
  <si>
    <t>4473</t>
  </si>
  <si>
    <t xml:space="preserve">Alluyes </t>
  </si>
  <si>
    <t xml:space="preserve">Dancy </t>
  </si>
  <si>
    <t xml:space="preserve">Flacey </t>
  </si>
  <si>
    <t xml:space="preserve">Montboissier </t>
  </si>
  <si>
    <t xml:space="preserve">Montharville </t>
  </si>
  <si>
    <t xml:space="preserve">Moriers </t>
  </si>
  <si>
    <t xml:space="preserve">Saint-Maur-sur-le-Loir </t>
  </si>
  <si>
    <t xml:space="preserve">Saumeray </t>
  </si>
  <si>
    <t xml:space="preserve">Trizay-lès-Bonneval </t>
  </si>
  <si>
    <t xml:space="preserve">Villiers-Saint-Orien </t>
  </si>
  <si>
    <t>Canton 8 - DREUX-1</t>
  </si>
  <si>
    <t>08</t>
  </si>
  <si>
    <t>Vernouillet</t>
  </si>
  <si>
    <t>Dreux 1</t>
  </si>
  <si>
    <t>Tréon</t>
  </si>
  <si>
    <t>VERT-EN-DROUAIS</t>
  </si>
  <si>
    <t xml:space="preserve">Vert-en-Drouais </t>
  </si>
  <si>
    <t>2885</t>
  </si>
  <si>
    <t xml:space="preserve">Allainville </t>
  </si>
  <si>
    <t xml:space="preserve">Boissy-en-Drouais </t>
  </si>
  <si>
    <t xml:space="preserve">Crécy-Couvé </t>
  </si>
  <si>
    <t xml:space="preserve">Garancières-en-Drouais </t>
  </si>
  <si>
    <t xml:space="preserve">Louvilliers-en-Drouais </t>
  </si>
  <si>
    <t xml:space="preserve">Saulnières </t>
  </si>
  <si>
    <t>MARVILLE-MOUTIERS-BRULE</t>
  </si>
  <si>
    <t xml:space="preserve">Marville-Moutiers-Brûlé </t>
  </si>
  <si>
    <t xml:space="preserve">Aunay-sous-Crécy </t>
  </si>
  <si>
    <t xml:space="preserve">Garnay </t>
  </si>
  <si>
    <t>Canton 9 - DREUX-2</t>
  </si>
  <si>
    <t>09</t>
  </si>
  <si>
    <t>Dreux 2</t>
  </si>
  <si>
    <t>Chaudon</t>
  </si>
  <si>
    <t>Villemeux-sur-Eure</t>
  </si>
  <si>
    <t>Luray</t>
  </si>
  <si>
    <t>SAINTE-GEMME-MORONVAL</t>
  </si>
  <si>
    <t xml:space="preserve">Sainte-Gemme-Moronval </t>
  </si>
  <si>
    <t>5728</t>
  </si>
  <si>
    <t>4</t>
  </si>
  <si>
    <t xml:space="preserve">Bréchamps </t>
  </si>
  <si>
    <t xml:space="preserve">Charpont </t>
  </si>
  <si>
    <t xml:space="preserve">Croisilles </t>
  </si>
  <si>
    <t xml:space="preserve">Écluzelles </t>
  </si>
  <si>
    <t xml:space="preserve">Le Boullay-Mivoye </t>
  </si>
  <si>
    <t xml:space="preserve">Le Boullay-Thierry </t>
  </si>
  <si>
    <t xml:space="preserve">Ormoy </t>
  </si>
  <si>
    <t xml:space="preserve">Ouerre </t>
  </si>
  <si>
    <t xml:space="preserve">Mézières-en-Drouais </t>
  </si>
  <si>
    <t>Canton 10 - EPERNON</t>
  </si>
  <si>
    <t>10</t>
  </si>
  <si>
    <t>Épernon</t>
  </si>
  <si>
    <t>Maintenon</t>
  </si>
  <si>
    <t>Nogent-le-Roi</t>
  </si>
  <si>
    <t>Pierres</t>
  </si>
  <si>
    <t>Hanches</t>
  </si>
  <si>
    <t>Saint-Martin-de-Nigelles</t>
  </si>
  <si>
    <t>Coulombs</t>
  </si>
  <si>
    <t>Villiers-le-Morhier</t>
  </si>
  <si>
    <t>DROUE-SUR-DROUETTE</t>
  </si>
  <si>
    <t xml:space="preserve">Droue-sur-Drouette </t>
  </si>
  <si>
    <t>6413</t>
  </si>
  <si>
    <t xml:space="preserve">Bouglainval </t>
  </si>
  <si>
    <t xml:space="preserve">Chartainvilliers </t>
  </si>
  <si>
    <t xml:space="preserve">Gas </t>
  </si>
  <si>
    <t xml:space="preserve">Houx </t>
  </si>
  <si>
    <t xml:space="preserve">Mévoisins </t>
  </si>
  <si>
    <t xml:space="preserve">Saint-Piat </t>
  </si>
  <si>
    <t xml:space="preserve">Soulaires </t>
  </si>
  <si>
    <t>FAVEROLLES</t>
  </si>
  <si>
    <t xml:space="preserve">Faverolles </t>
  </si>
  <si>
    <t>3637</t>
  </si>
  <si>
    <t xml:space="preserve">Les Pinthières </t>
  </si>
  <si>
    <t xml:space="preserve">Lormaye </t>
  </si>
  <si>
    <t xml:space="preserve">Néron </t>
  </si>
  <si>
    <t xml:space="preserve">Saint-Laurent-la-Gâtine </t>
  </si>
  <si>
    <t xml:space="preserve">Saint-Lucien </t>
  </si>
  <si>
    <t xml:space="preserve">Senantes </t>
  </si>
  <si>
    <t>Canton 11 – ILLIERS - COMBRAY</t>
  </si>
  <si>
    <t>11</t>
  </si>
  <si>
    <t>Illiers-Combray</t>
  </si>
  <si>
    <t>Courville-sur-Eure</t>
  </si>
  <si>
    <t>Saint-Georges-sur-Eure</t>
  </si>
  <si>
    <t>Fontaine-la-Guyon</t>
  </si>
  <si>
    <t>Bailleau-le-Pin</t>
  </si>
  <si>
    <t>CHUISNES</t>
  </si>
  <si>
    <t>Chuisnes</t>
  </si>
  <si>
    <t>8522</t>
  </si>
  <si>
    <t>7</t>
  </si>
  <si>
    <t xml:space="preserve">Billancelles </t>
  </si>
  <si>
    <t xml:space="preserve">Dangers </t>
  </si>
  <si>
    <t xml:space="preserve">Friaize </t>
  </si>
  <si>
    <t xml:space="preserve">Fruncé </t>
  </si>
  <si>
    <t xml:space="preserve">Landelles </t>
  </si>
  <si>
    <t xml:space="preserve">Le Favril </t>
  </si>
  <si>
    <t xml:space="preserve">Le Thieulin </t>
  </si>
  <si>
    <t xml:space="preserve">Mittainvilliers-Vérigny </t>
  </si>
  <si>
    <t xml:space="preserve">Orrouer </t>
  </si>
  <si>
    <t>Pontgouin</t>
  </si>
  <si>
    <t xml:space="preserve">Saint-Arnoult-des-Bois </t>
  </si>
  <si>
    <t xml:space="preserve">Saint-Germain-le-Gaillard </t>
  </si>
  <si>
    <t xml:space="preserve">Saint-Luperce </t>
  </si>
  <si>
    <t xml:space="preserve">Saint-Denis-des-Puits </t>
  </si>
  <si>
    <t xml:space="preserve">Villebon </t>
  </si>
  <si>
    <t>MAGNY</t>
  </si>
  <si>
    <t xml:space="preserve">Magny </t>
  </si>
  <si>
    <t>6212</t>
  </si>
  <si>
    <t xml:space="preserve">Blandainville </t>
  </si>
  <si>
    <t xml:space="preserve">Cernay </t>
  </si>
  <si>
    <t xml:space="preserve">Charonville </t>
  </si>
  <si>
    <t xml:space="preserve">Chauffours </t>
  </si>
  <si>
    <t xml:space="preserve">Épeautrolles </t>
  </si>
  <si>
    <t xml:space="preserve">Ermenonville-la-Grande </t>
  </si>
  <si>
    <t xml:space="preserve">Ermenonville-la-Petite </t>
  </si>
  <si>
    <t xml:space="preserve">Les Châtelliers-Notre-Dame </t>
  </si>
  <si>
    <t xml:space="preserve">Luplanté </t>
  </si>
  <si>
    <t xml:space="preserve">Marchéville </t>
  </si>
  <si>
    <t xml:space="preserve">Méréglise </t>
  </si>
  <si>
    <t xml:space="preserve">Meslay-le-Grenet </t>
  </si>
  <si>
    <t xml:space="preserve">Nogent-sur-Eure </t>
  </si>
  <si>
    <t xml:space="preserve">Ollé </t>
  </si>
  <si>
    <t xml:space="preserve">Sandarville </t>
  </si>
  <si>
    <t xml:space="preserve">Saint-Avit-les-Guespières </t>
  </si>
  <si>
    <t xml:space="preserve">Saint-Éman </t>
  </si>
  <si>
    <t xml:space="preserve">Vieuvicq </t>
  </si>
  <si>
    <t>Canton 12 - LUCE</t>
  </si>
  <si>
    <t>12</t>
  </si>
  <si>
    <t>Lucé</t>
  </si>
  <si>
    <t>Luisant</t>
  </si>
  <si>
    <t>Amilly</t>
  </si>
  <si>
    <t>Barjouville</t>
  </si>
  <si>
    <t>FONTENAY-SUR-EURE</t>
  </si>
  <si>
    <t xml:space="preserve">Fontenay-sur-Eure </t>
  </si>
  <si>
    <t>1438</t>
  </si>
  <si>
    <t xml:space="preserve">Cintray </t>
  </si>
  <si>
    <t>Canton 13 - NOGENT-LE-ROTROU</t>
  </si>
  <si>
    <t>13</t>
  </si>
  <si>
    <t>Nogent-le-Rotrou</t>
  </si>
  <si>
    <t>La Loupe</t>
  </si>
  <si>
    <t>Commune Nouvelle Arcisses</t>
  </si>
  <si>
    <t>SOUANCE-AU-PERCHE</t>
  </si>
  <si>
    <t xml:space="preserve">Souancé-au-Perche </t>
  </si>
  <si>
    <t>2451</t>
  </si>
  <si>
    <t xml:space="preserve">Argenvilliers </t>
  </si>
  <si>
    <t xml:space="preserve">Champrond-en-Perchet </t>
  </si>
  <si>
    <t xml:space="preserve">La Gaudaine </t>
  </si>
  <si>
    <t xml:space="preserve">Saint-Jean-Pierre-Fixte </t>
  </si>
  <si>
    <t xml:space="preserve">Trizay-Coutretot-Saint-Serge </t>
  </si>
  <si>
    <t xml:space="preserve">Vichères </t>
  </si>
  <si>
    <t>COMMUNE NOUVELLE SAINTIGNY</t>
  </si>
  <si>
    <t xml:space="preserve">Saintigny </t>
  </si>
  <si>
    <t>4015</t>
  </si>
  <si>
    <t xml:space="preserve">Chassant </t>
  </si>
  <si>
    <t xml:space="preserve">Combres </t>
  </si>
  <si>
    <t xml:space="preserve">Happonvilliers </t>
  </si>
  <si>
    <t xml:space="preserve">La Croix-du-Perche </t>
  </si>
  <si>
    <t xml:space="preserve">Marolles-les-Buis </t>
  </si>
  <si>
    <t xml:space="preserve">Nonvilliers-Grand’houx </t>
  </si>
  <si>
    <t xml:space="preserve">Thiron-Gardais </t>
  </si>
  <si>
    <t>FONTAINE-SIMON</t>
  </si>
  <si>
    <t xml:space="preserve">Fontaine-Simon </t>
  </si>
  <si>
    <t>6479</t>
  </si>
  <si>
    <t xml:space="preserve">Belhomert-Guéhouville </t>
  </si>
  <si>
    <t xml:space="preserve">Champrond-en-Gâtine </t>
  </si>
  <si>
    <t xml:space="preserve">Les Corvées-les-Yys </t>
  </si>
  <si>
    <t xml:space="preserve">Manou </t>
  </si>
  <si>
    <t xml:space="preserve">Meaucé </t>
  </si>
  <si>
    <t xml:space="preserve">Montireau </t>
  </si>
  <si>
    <t xml:space="preserve">Montlandon </t>
  </si>
  <si>
    <t xml:space="preserve">Saint-Éliph </t>
  </si>
  <si>
    <t xml:space="preserve">Saint-Maurice-Saint-Germain </t>
  </si>
  <si>
    <t xml:space="preserve">Saint-Victor-de-Buthon </t>
  </si>
  <si>
    <t xml:space="preserve">Vaupillon </t>
  </si>
  <si>
    <t>Canton 14 - SAINT-LUBIN-DES-JONCHERETS</t>
  </si>
  <si>
    <t>14</t>
  </si>
  <si>
    <t>Saint-Lubin-des-Joncherets</t>
  </si>
  <si>
    <t>Saint-Rémy-sur-Avre</t>
  </si>
  <si>
    <t>Senonches</t>
  </si>
  <si>
    <t>Châteauneuf-en-Thymerais</t>
  </si>
  <si>
    <t>Tremblay-les-Villages</t>
  </si>
  <si>
    <t>Brezolles</t>
  </si>
  <si>
    <t>Code Canton</t>
  </si>
  <si>
    <t>THIMERT-GATELLES</t>
  </si>
  <si>
    <t xml:space="preserve">Thimert-Gâtelles </t>
  </si>
  <si>
    <t>5995</t>
  </si>
  <si>
    <t xml:space="preserve">Ardelles </t>
  </si>
  <si>
    <t xml:space="preserve">Favières </t>
  </si>
  <si>
    <t xml:space="preserve">Fontaine-les-Ribouts </t>
  </si>
  <si>
    <t xml:space="preserve">Le Boullay-les-Deux-Églises </t>
  </si>
  <si>
    <t xml:space="preserve">Maillebois </t>
  </si>
  <si>
    <t xml:space="preserve">Puiseux </t>
  </si>
  <si>
    <t xml:space="preserve">Saint-Ange-et-Torçay </t>
  </si>
  <si>
    <t xml:space="preserve">Saint-Jean-de-Rebervilliers </t>
  </si>
  <si>
    <t xml:space="preserve">Saint-Maixme-Hauterive </t>
  </si>
  <si>
    <t xml:space="preserve">Saint-Sauveur-Marville </t>
  </si>
  <si>
    <t xml:space="preserve">Serazereux </t>
  </si>
  <si>
    <t>DIGNY</t>
  </si>
  <si>
    <t xml:space="preserve">Digny </t>
  </si>
  <si>
    <t>2716</t>
  </si>
  <si>
    <t xml:space="preserve">Jaudrais </t>
  </si>
  <si>
    <t xml:space="preserve">La Framboisière </t>
  </si>
  <si>
    <t xml:space="preserve">Le Mesnil-Thomas </t>
  </si>
  <si>
    <t xml:space="preserve">La Puisaye </t>
  </si>
  <si>
    <t xml:space="preserve">La Saucelle </t>
  </si>
  <si>
    <t xml:space="preserve">Louvilliers-Lès-Perche </t>
  </si>
  <si>
    <t>DAMPIERRE-SUR-AVRE</t>
  </si>
  <si>
    <t xml:space="preserve">Dampierre-sur-Avre </t>
  </si>
  <si>
    <t>4559</t>
  </si>
  <si>
    <t xml:space="preserve">Beauche </t>
  </si>
  <si>
    <t xml:space="preserve">Bérou-la-Mulotière </t>
  </si>
  <si>
    <t xml:space="preserve">Châtaincourt </t>
  </si>
  <si>
    <t xml:space="preserve">Crucey-Villages </t>
  </si>
  <si>
    <t xml:space="preserve">Laons </t>
  </si>
  <si>
    <t xml:space="preserve">Escorpain </t>
  </si>
  <si>
    <t xml:space="preserve">Fessanvilliers-Mattanvilliers </t>
  </si>
  <si>
    <t xml:space="preserve">La Mancelière </t>
  </si>
  <si>
    <t xml:space="preserve">Les Châtelets </t>
  </si>
  <si>
    <t xml:space="preserve">Montigny-sur-Avre </t>
  </si>
  <si>
    <t xml:space="preserve">Prudemanche </t>
  </si>
  <si>
    <t xml:space="preserve">Revercourt </t>
  </si>
  <si>
    <t xml:space="preserve">Rueil-la-Gadelière </t>
  </si>
  <si>
    <t xml:space="preserve">Saint-Lubin-de-Cravant </t>
  </si>
  <si>
    <t>LA FERTE-VIDAME</t>
  </si>
  <si>
    <t xml:space="preserve">La Ferté-Vidame </t>
  </si>
  <si>
    <t>2121</t>
  </si>
  <si>
    <t xml:space="preserve">Boissy-lès-Perche </t>
  </si>
  <si>
    <t xml:space="preserve">La Chapelle-Fortin </t>
  </si>
  <si>
    <t xml:space="preserve">Lamblore </t>
  </si>
  <si>
    <t xml:space="preserve">Les Ressuintes </t>
  </si>
  <si>
    <t xml:space="preserve">Morvilliers </t>
  </si>
  <si>
    <t xml:space="preserve">Rohaire </t>
  </si>
  <si>
    <t>Canton 15 - VOVES</t>
  </si>
  <si>
    <t>15</t>
  </si>
  <si>
    <t>Les Villages-Vovéens</t>
  </si>
  <si>
    <t>Toury</t>
  </si>
  <si>
    <t>Commune Nouvelle Janville-en-Beauce</t>
  </si>
  <si>
    <t>ORGERES-EN-BEAUCE</t>
  </si>
  <si>
    <t xml:space="preserve">Orgères-en-Beauce </t>
  </si>
  <si>
    <t>5365</t>
  </si>
  <si>
    <t>Baigneaux</t>
  </si>
  <si>
    <t xml:space="preserve">Bazoches-en-Dunois </t>
  </si>
  <si>
    <t xml:space="preserve">Bazoches-les-Hautes </t>
  </si>
  <si>
    <t xml:space="preserve">Cormainville </t>
  </si>
  <si>
    <t xml:space="preserve">Courbehaye </t>
  </si>
  <si>
    <t>Dambron</t>
  </si>
  <si>
    <t xml:space="preserve">Fontenay-sur-Conie </t>
  </si>
  <si>
    <t xml:space="preserve">Guillonville </t>
  </si>
  <si>
    <t xml:space="preserve">Loigny-la-Bataille </t>
  </si>
  <si>
    <t xml:space="preserve">Lumeau </t>
  </si>
  <si>
    <t xml:space="preserve">Nottonville </t>
  </si>
  <si>
    <t xml:space="preserve">Péronville </t>
  </si>
  <si>
    <t xml:space="preserve">Poupry </t>
  </si>
  <si>
    <t xml:space="preserve">Terminiers </t>
  </si>
  <si>
    <t xml:space="preserve">Tillay-le-Péneux </t>
  </si>
  <si>
    <t xml:space="preserve">Varize </t>
  </si>
  <si>
    <t>Commune Nouvelle EOLE-EN-BEAUCE</t>
  </si>
  <si>
    <t xml:space="preserve">Eole-en-Beauce </t>
  </si>
  <si>
    <t>5874</t>
  </si>
  <si>
    <t>5 </t>
  </si>
  <si>
    <t xml:space="preserve">Allonnes </t>
  </si>
  <si>
    <t xml:space="preserve">Beauvilliers </t>
  </si>
  <si>
    <t xml:space="preserve">Boisville-la-Saint-Père </t>
  </si>
  <si>
    <t xml:space="preserve">Boncé </t>
  </si>
  <si>
    <t xml:space="preserve">Louville-la-Chenard </t>
  </si>
  <si>
    <t xml:space="preserve">Moutiers </t>
  </si>
  <si>
    <t xml:space="preserve">Ouarville </t>
  </si>
  <si>
    <t xml:space="preserve">Prasville </t>
  </si>
  <si>
    <t xml:space="preserve">Réclainville </t>
  </si>
  <si>
    <t xml:space="preserve">Theuville </t>
  </si>
  <si>
    <t xml:space="preserve">Villars </t>
  </si>
  <si>
    <t xml:space="preserve">Ymonville </t>
  </si>
  <si>
    <t>SANCHEVILLE</t>
  </si>
  <si>
    <t xml:space="preserve">Sancheville </t>
  </si>
  <si>
    <t>3862</t>
  </si>
  <si>
    <t xml:space="preserve">Bouville </t>
  </si>
  <si>
    <t xml:space="preserve">Bullainville </t>
  </si>
  <si>
    <t xml:space="preserve">Le Gault-Saint-Denis </t>
  </si>
  <si>
    <t xml:space="preserve">Meslay-le-Vidame </t>
  </si>
  <si>
    <t xml:space="preserve">Neuvy-en-Dunois </t>
  </si>
  <si>
    <t xml:space="preserve">Pré-Saint-Évroult </t>
  </si>
  <si>
    <t xml:space="preserve">Pré-Saint-Martin </t>
  </si>
  <si>
    <t xml:space="preserve">Vitray-en-Beauce </t>
  </si>
  <si>
    <t>FRESNAY-L’EVEQUE</t>
  </si>
  <si>
    <t xml:space="preserve">Fresnay-l'Évêque </t>
  </si>
  <si>
    <t>4463</t>
  </si>
  <si>
    <t xml:space="preserve">Barmainville </t>
  </si>
  <si>
    <t xml:space="preserve">Baudreville </t>
  </si>
  <si>
    <t>Gommerville  </t>
  </si>
  <si>
    <t xml:space="preserve">Gouillons </t>
  </si>
  <si>
    <t xml:space="preserve">Guilleville </t>
  </si>
  <si>
    <t xml:space="preserve">Intréville </t>
  </si>
  <si>
    <t xml:space="preserve">Levesville-la-Chenard </t>
  </si>
  <si>
    <t xml:space="preserve">Mérouville </t>
  </si>
  <si>
    <t>Neuvy-en-Beauce</t>
  </si>
  <si>
    <t xml:space="preserve">Oinville-Saint-Liphard </t>
  </si>
  <si>
    <t>Poinville</t>
  </si>
  <si>
    <t xml:space="preserve">Rouvray-Saint-Denis </t>
  </si>
  <si>
    <t xml:space="preserve">Santilly </t>
  </si>
  <si>
    <t xml:space="preserve">Trancrainville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</si>
</sst>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"/>
    <numFmt numFmtId="16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9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1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right" vertical="center" wrapText="1"/>
      <protection/>
    </xf>
    <xf numFmtId="166" fontId="2" fillId="0" borderId="0" xfId="0" applyNumberFormat="1" applyFont="1" applyFill="1" applyBorder="1" applyAlignment="1" applyProtection="1">
      <alignment horizontal="right" vertical="center" wrapText="1"/>
      <protection/>
    </xf>
    <xf numFmtId="165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left" vertical="center" wrapText="1"/>
      <protection/>
    </xf>
    <xf numFmtId="167" fontId="2" fillId="0" borderId="1" xfId="0" applyNumberFormat="1" applyFont="1" applyFill="1" applyBorder="1" applyAlignment="1" applyProtection="1">
      <alignment horizontal="right" vertical="center" wrapText="1"/>
      <protection/>
    </xf>
    <xf numFmtId="167" fontId="1" fillId="0" borderId="1" xfId="0" applyNumberFormat="1" applyFont="1" applyFill="1" applyBorder="1" applyAlignment="1" applyProtection="1">
      <alignment horizontal="right" vertical="center" wrapText="1"/>
      <protection/>
    </xf>
    <xf numFmtId="167" fontId="2" fillId="0" borderId="2" xfId="0" applyNumberFormat="1" applyFont="1" applyFill="1" applyBorder="1" applyAlignment="1" applyProtection="1">
      <alignment horizontal="right" vertical="center" wrapText="1"/>
      <protection/>
    </xf>
    <xf numFmtId="167" fontId="2" fillId="0" borderId="0" xfId="0" applyNumberFormat="1" applyFont="1" applyFill="1" applyBorder="1" applyAlignment="1" applyProtection="1">
      <alignment horizontal="right" vertical="center" wrapText="1"/>
      <protection/>
    </xf>
    <xf numFmtId="165" fontId="2" fillId="0" borderId="0" xfId="0" applyNumberFormat="1" applyFont="1" applyFill="1" applyBorder="1" applyAlignment="1" applyProtection="1">
      <alignment horizontal="left" vertical="center" wrapText="1"/>
      <protection/>
    </xf>
    <xf numFmtId="166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Font="1" applyFill="1" applyBorder="1" applyAlignment="1" applyProtection="1">
      <alignment horizontal="center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5" fontId="1" fillId="2" borderId="3" xfId="0" applyNumberFormat="1" applyFont="1" applyFill="1" applyBorder="1" applyAlignment="1" applyProtection="1">
      <alignment horizontal="left" vertical="center" wrapText="1"/>
      <protection/>
    </xf>
    <xf numFmtId="167" fontId="4" fillId="0" borderId="1" xfId="0" applyNumberFormat="1" applyFont="1" applyFill="1" applyBorder="1" applyAlignment="1" applyProtection="1">
      <alignment horizontal="right" vertical="center" wrapText="1"/>
      <protection/>
    </xf>
    <xf numFmtId="166" fontId="2" fillId="0" borderId="1" xfId="0" applyNumberFormat="1" applyFont="1" applyFill="1" applyBorder="1" applyAlignment="1" applyProtection="1">
      <alignment horizontal="right" vertical="center" wrapText="1"/>
      <protection/>
    </xf>
    <xf numFmtId="167" fontId="2" fillId="0" borderId="4" xfId="0" applyNumberFormat="1" applyFont="1" applyFill="1" applyBorder="1" applyAlignment="1" applyProtection="1">
      <alignment horizontal="right" vertical="center" wrapText="1"/>
      <protection/>
    </xf>
    <xf numFmtId="164" fontId="2" fillId="0" borderId="5" xfId="0" applyFont="1" applyFill="1" applyBorder="1" applyAlignment="1" applyProtection="1">
      <alignment horizontal="center" vertical="center" wrapText="1"/>
      <protection/>
    </xf>
    <xf numFmtId="165" fontId="2" fillId="2" borderId="5" xfId="0" applyNumberFormat="1" applyFont="1" applyFill="1" applyBorder="1" applyAlignment="1" applyProtection="1">
      <alignment horizontal="left" vertical="center" wrapText="1"/>
      <protection/>
    </xf>
    <xf numFmtId="164" fontId="2" fillId="0" borderId="6" xfId="0" applyFont="1" applyFill="1" applyBorder="1" applyAlignment="1" applyProtection="1">
      <alignment horizontal="center" vertical="center" wrapText="1"/>
      <protection/>
    </xf>
    <xf numFmtId="165" fontId="2" fillId="2" borderId="6" xfId="0" applyNumberFormat="1" applyFont="1" applyFill="1" applyBorder="1" applyAlignment="1" applyProtection="1">
      <alignment horizontal="left" vertical="center" wrapText="1"/>
      <protection/>
    </xf>
    <xf numFmtId="167" fontId="2" fillId="0" borderId="7" xfId="0" applyNumberFormat="1" applyFont="1" applyFill="1" applyBorder="1" applyAlignment="1" applyProtection="1">
      <alignment horizontal="right" vertical="center" wrapText="1"/>
      <protection/>
    </xf>
    <xf numFmtId="165" fontId="2" fillId="2" borderId="0" xfId="0" applyNumberFormat="1" applyFont="1" applyFill="1" applyBorder="1" applyAlignment="1" applyProtection="1">
      <alignment horizontal="left" vertical="center" wrapText="1"/>
      <protection/>
    </xf>
    <xf numFmtId="167" fontId="0" fillId="0" borderId="0" xfId="0" applyNumberFormat="1" applyFont="1" applyFill="1" applyBorder="1" applyAlignment="1" applyProtection="1">
      <alignment horizontal="right" vertical="center" wrapText="1"/>
      <protection/>
    </xf>
    <xf numFmtId="165" fontId="2" fillId="0" borderId="8" xfId="0" applyNumberFormat="1" applyFont="1" applyFill="1" applyBorder="1" applyAlignment="1" applyProtection="1">
      <alignment horizontal="center" vertical="center" wrapText="1"/>
      <protection/>
    </xf>
    <xf numFmtId="167" fontId="2" fillId="0" borderId="0" xfId="0" applyNumberFormat="1" applyFont="1" applyFill="1" applyBorder="1" applyAlignment="1" applyProtection="1">
      <alignment horizontal="center" vertical="center" wrapText="1"/>
      <protection/>
    </xf>
    <xf numFmtId="166" fontId="2" fillId="0" borderId="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5" fontId="2" fillId="2" borderId="1" xfId="0" applyNumberFormat="1" applyFont="1" applyFill="1" applyBorder="1" applyAlignment="1" applyProtection="1">
      <alignment horizontal="left" vertical="center" wrapText="1"/>
      <protection/>
    </xf>
    <xf numFmtId="167" fontId="2" fillId="2" borderId="1" xfId="0" applyNumberFormat="1" applyFont="1" applyFill="1" applyBorder="1" applyAlignment="1" applyProtection="1">
      <alignment horizontal="right" vertical="center" wrapText="1"/>
      <protection/>
    </xf>
    <xf numFmtId="167" fontId="1" fillId="2" borderId="1" xfId="0" applyNumberFormat="1" applyFont="1" applyFill="1" applyBorder="1" applyAlignment="1" applyProtection="1">
      <alignment horizontal="right" vertical="center" wrapText="1"/>
      <protection/>
    </xf>
    <xf numFmtId="166" fontId="2" fillId="3" borderId="4" xfId="0" applyNumberFormat="1" applyFont="1" applyFill="1" applyBorder="1" applyAlignment="1" applyProtection="1">
      <alignment horizontal="right" vertical="center" wrapText="1"/>
      <protection/>
    </xf>
    <xf numFmtId="167" fontId="2" fillId="3" borderId="4" xfId="0" applyNumberFormat="1" applyFont="1" applyFill="1" applyBorder="1" applyAlignment="1" applyProtection="1">
      <alignment horizontal="right" vertical="center" wrapText="1"/>
      <protection/>
    </xf>
    <xf numFmtId="167" fontId="2" fillId="0" borderId="9" xfId="0" applyNumberFormat="1" applyFont="1" applyFill="1" applyBorder="1" applyAlignment="1" applyProtection="1">
      <alignment horizontal="center" vertical="center" wrapText="1"/>
      <protection/>
    </xf>
    <xf numFmtId="166" fontId="2" fillId="0" borderId="9" xfId="0" applyNumberFormat="1" applyFont="1" applyFill="1" applyBorder="1" applyAlignment="1" applyProtection="1">
      <alignment horizontal="center" vertical="center" wrapText="1"/>
      <protection/>
    </xf>
    <xf numFmtId="164" fontId="0" fillId="0" borderId="9" xfId="0" applyBorder="1" applyAlignment="1">
      <alignment horizontal="center" vertical="center"/>
    </xf>
    <xf numFmtId="164" fontId="2" fillId="0" borderId="1" xfId="0" applyFont="1" applyFill="1" applyBorder="1" applyAlignment="1" applyProtection="1">
      <alignment horizontal="left" vertical="center" wrapText="1"/>
      <protection/>
    </xf>
    <xf numFmtId="168" fontId="4" fillId="0" borderId="1" xfId="0" applyNumberFormat="1" applyFont="1" applyBorder="1" applyAlignment="1">
      <alignment/>
    </xf>
    <xf numFmtId="165" fontId="2" fillId="0" borderId="10" xfId="0" applyNumberFormat="1" applyFont="1" applyFill="1" applyBorder="1" applyAlignment="1" applyProtection="1">
      <alignment horizontal="left" vertical="center" wrapText="1"/>
      <protection/>
    </xf>
    <xf numFmtId="167" fontId="2" fillId="0" borderId="10" xfId="0" applyNumberFormat="1" applyFont="1" applyFill="1" applyBorder="1" applyAlignment="1" applyProtection="1">
      <alignment horizontal="right" vertical="center" wrapText="1"/>
      <protection/>
    </xf>
    <xf numFmtId="166" fontId="2" fillId="0" borderId="10" xfId="0" applyNumberFormat="1" applyFont="1" applyFill="1" applyBorder="1" applyAlignment="1" applyProtection="1">
      <alignment horizontal="right" vertical="center" wrapText="1"/>
      <protection/>
    </xf>
    <xf numFmtId="165" fontId="2" fillId="0" borderId="1" xfId="0" applyNumberFormat="1" applyFont="1" applyFill="1" applyBorder="1" applyAlignment="1" applyProtection="1">
      <alignment horizontal="right" vertical="center" wrapText="1"/>
      <protection/>
    </xf>
    <xf numFmtId="165" fontId="1" fillId="0" borderId="1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 applyFill="1" applyBorder="1" applyAlignment="1" applyProtection="1">
      <alignment horizontal="right" vertical="center" wrapText="1"/>
      <protection/>
    </xf>
    <xf numFmtId="164" fontId="0" fillId="0" borderId="3" xfId="0" applyFont="1" applyBorder="1" applyAlignment="1">
      <alignment horizontal="center" vertical="center"/>
    </xf>
    <xf numFmtId="165" fontId="1" fillId="2" borderId="1" xfId="0" applyNumberFormat="1" applyFont="1" applyFill="1" applyBorder="1" applyAlignment="1" applyProtection="1">
      <alignment horizontal="left" vertical="center" wrapText="1"/>
      <protection/>
    </xf>
    <xf numFmtId="165" fontId="4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4" xfId="0" applyNumberFormat="1" applyFont="1" applyFill="1" applyBorder="1" applyAlignment="1" applyProtection="1">
      <alignment horizontal="left" vertical="center" wrapText="1"/>
      <protection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9" xfId="0" applyNumberFormat="1" applyFont="1" applyFill="1" applyBorder="1" applyAlignment="1" applyProtection="1">
      <alignment horizontal="right" vertical="center" wrapText="1"/>
      <protection/>
    </xf>
    <xf numFmtId="164" fontId="0" fillId="0" borderId="5" xfId="0" applyFont="1" applyBorder="1" applyAlignment="1">
      <alignment horizontal="center" vertical="center"/>
    </xf>
    <xf numFmtId="165" fontId="2" fillId="0" borderId="7" xfId="0" applyNumberFormat="1" applyFont="1" applyFill="1" applyBorder="1" applyAlignment="1" applyProtection="1">
      <alignment horizontal="left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11" xfId="0" applyNumberFormat="1" applyFont="1" applyFill="1" applyBorder="1" applyAlignment="1" applyProtection="1">
      <alignment horizontal="left" vertical="center" wrapText="1"/>
      <protection/>
    </xf>
    <xf numFmtId="167" fontId="2" fillId="0" borderId="11" xfId="0" applyNumberFormat="1" applyFont="1" applyFill="1" applyBorder="1" applyAlignment="1" applyProtection="1">
      <alignment horizontal="right" vertical="center" wrapText="1"/>
      <protection/>
    </xf>
    <xf numFmtId="164" fontId="0" fillId="0" borderId="6" xfId="0" applyFont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/>
    </xf>
    <xf numFmtId="164" fontId="0" fillId="0" borderId="1" xfId="0" applyBorder="1" applyAlignment="1">
      <alignment/>
    </xf>
    <xf numFmtId="165" fontId="2" fillId="0" borderId="4" xfId="0" applyNumberFormat="1" applyFont="1" applyFill="1" applyBorder="1" applyAlignment="1" applyProtection="1">
      <alignment horizontal="left" vertical="center" wrapText="1"/>
      <protection/>
    </xf>
    <xf numFmtId="166" fontId="2" fillId="0" borderId="4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Fill="1" applyBorder="1" applyAlignment="1" applyProtection="1">
      <alignment horizontal="left" vertical="center" wrapText="1"/>
      <protection/>
    </xf>
    <xf numFmtId="165" fontId="1" fillId="0" borderId="13" xfId="0" applyNumberFormat="1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2" borderId="1" xfId="0" applyFill="1" applyBorder="1" applyAlignment="1">
      <alignment/>
    </xf>
    <xf numFmtId="164" fontId="2" fillId="0" borderId="14" xfId="0" applyFont="1" applyFill="1" applyBorder="1" applyAlignment="1" applyProtection="1">
      <alignment horizontal="center" vertical="center" wrapText="1"/>
      <protection/>
    </xf>
    <xf numFmtId="164" fontId="2" fillId="0" borderId="15" xfId="0" applyFont="1" applyFill="1" applyBorder="1" applyAlignment="1" applyProtection="1">
      <alignment horizontal="center" vertical="center" wrapText="1"/>
      <protection/>
    </xf>
    <xf numFmtId="166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left" vertical="center" wrapText="1"/>
      <protection/>
    </xf>
    <xf numFmtId="165" fontId="2" fillId="0" borderId="2" xfId="0" applyNumberFormat="1" applyFont="1" applyFill="1" applyBorder="1" applyAlignment="1" applyProtection="1">
      <alignment horizontal="left" vertical="center" wrapText="1"/>
      <protection/>
    </xf>
    <xf numFmtId="165" fontId="2" fillId="0" borderId="17" xfId="0" applyNumberFormat="1" applyFont="1" applyFill="1" applyBorder="1" applyAlignment="1" applyProtection="1">
      <alignment horizontal="left" vertical="center" wrapText="1"/>
      <protection/>
    </xf>
    <xf numFmtId="165" fontId="1" fillId="0" borderId="0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 horizontal="center" vertical="center"/>
    </xf>
    <xf numFmtId="165" fontId="1" fillId="0" borderId="1" xfId="0" applyNumberFormat="1" applyFont="1" applyFill="1" applyBorder="1" applyAlignment="1" applyProtection="1">
      <alignment horizontal="left" vertical="center" wrapText="1"/>
      <protection/>
    </xf>
    <xf numFmtId="167" fontId="1" fillId="0" borderId="0" xfId="0" applyNumberFormat="1" applyFont="1" applyFill="1" applyBorder="1" applyAlignment="1" applyProtection="1">
      <alignment horizontal="right" vertical="center" wrapText="1"/>
      <protection/>
    </xf>
    <xf numFmtId="164" fontId="4" fillId="0" borderId="3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5" fontId="2" fillId="0" borderId="15" xfId="0" applyNumberFormat="1" applyFont="1" applyFill="1" applyBorder="1" applyAlignment="1" applyProtection="1">
      <alignment horizontal="center" vertical="center" wrapText="1"/>
      <protection/>
    </xf>
    <xf numFmtId="165" fontId="2" fillId="0" borderId="18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Border="1" applyAlignment="1">
      <alignment/>
    </xf>
    <xf numFmtId="165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6" fillId="0" borderId="0" xfId="0" applyNumberFormat="1" applyFont="1" applyFill="1" applyBorder="1" applyAlignment="1" applyProtection="1">
      <alignment horizontal="left" vertical="center" wrapText="1"/>
      <protection/>
    </xf>
    <xf numFmtId="165" fontId="0" fillId="0" borderId="7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 vertical="center"/>
    </xf>
    <xf numFmtId="165" fontId="0" fillId="0" borderId="2" xfId="0" applyNumberFormat="1" applyFill="1" applyBorder="1" applyAlignment="1">
      <alignment/>
    </xf>
    <xf numFmtId="167" fontId="2" fillId="4" borderId="0" xfId="0" applyNumberFormat="1" applyFont="1" applyFill="1" applyBorder="1" applyAlignment="1" applyProtection="1">
      <alignment horizontal="right" vertical="center" wrapText="1"/>
      <protection/>
    </xf>
    <xf numFmtId="165" fontId="0" fillId="0" borderId="11" xfId="0" applyNumberFormat="1" applyFont="1" applyFill="1" applyBorder="1" applyAlignment="1" applyProtection="1">
      <alignment horizontal="center" vertical="center" wrapText="1"/>
      <protection/>
    </xf>
    <xf numFmtId="165" fontId="1" fillId="0" borderId="11" xfId="0" applyNumberFormat="1" applyFont="1" applyFill="1" applyBorder="1" applyAlignment="1" applyProtection="1">
      <alignment horizontal="center" vertical="center" wrapText="1"/>
      <protection/>
    </xf>
    <xf numFmtId="166" fontId="2" fillId="5" borderId="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Alignment="1">
      <alignment/>
    </xf>
    <xf numFmtId="164" fontId="6" fillId="0" borderId="0" xfId="0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 applyProtection="1">
      <alignment horizontal="left" vertical="center" wrapText="1"/>
      <protection/>
    </xf>
    <xf numFmtId="167" fontId="5" fillId="0" borderId="0" xfId="0" applyNumberFormat="1" applyFont="1" applyFill="1" applyBorder="1" applyAlignment="1" applyProtection="1">
      <alignment horizontal="right" vertical="center" wrapText="1"/>
      <protection/>
    </xf>
    <xf numFmtId="165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Font="1" applyFill="1" applyBorder="1" applyAlignment="1" applyProtection="1">
      <alignment horizontal="center" vertical="center" wrapText="1"/>
      <protection/>
    </xf>
    <xf numFmtId="165" fontId="2" fillId="2" borderId="12" xfId="0" applyNumberFormat="1" applyFont="1" applyFill="1" applyBorder="1" applyAlignment="1" applyProtection="1">
      <alignment horizontal="left" vertical="center" wrapText="1"/>
      <protection/>
    </xf>
    <xf numFmtId="165" fontId="2" fillId="0" borderId="12" xfId="0" applyNumberFormat="1" applyFont="1" applyFill="1" applyBorder="1" applyAlignment="1" applyProtection="1">
      <alignment horizontal="left" vertical="center" wrapText="1"/>
      <protection/>
    </xf>
    <xf numFmtId="164" fontId="2" fillId="0" borderId="19" xfId="0" applyFont="1" applyFill="1" applyBorder="1" applyAlignment="1" applyProtection="1">
      <alignment horizontal="center" vertical="center" wrapText="1"/>
      <protection/>
    </xf>
    <xf numFmtId="164" fontId="2" fillId="0" borderId="20" xfId="0" applyFont="1" applyFill="1" applyBorder="1" applyAlignment="1" applyProtection="1">
      <alignment horizontal="center" vertical="center" wrapText="1"/>
      <protection/>
    </xf>
    <xf numFmtId="164" fontId="2" fillId="0" borderId="21" xfId="0" applyFont="1" applyFill="1" applyBorder="1" applyAlignment="1" applyProtection="1">
      <alignment horizontal="center" vertical="center" wrapText="1"/>
      <protection/>
    </xf>
    <xf numFmtId="167" fontId="2" fillId="5" borderId="0" xfId="0" applyNumberFormat="1" applyFont="1" applyFill="1" applyBorder="1" applyAlignment="1" applyProtection="1">
      <alignment horizontal="right" vertical="center" wrapText="1"/>
      <protection/>
    </xf>
    <xf numFmtId="165" fontId="1" fillId="2" borderId="19" xfId="0" applyNumberFormat="1" applyFont="1" applyFill="1" applyBorder="1" applyAlignment="1" applyProtection="1">
      <alignment horizontal="left" vertical="center" wrapText="1"/>
      <protection/>
    </xf>
    <xf numFmtId="165" fontId="2" fillId="2" borderId="20" xfId="0" applyNumberFormat="1" applyFont="1" applyFill="1" applyBorder="1" applyAlignment="1" applyProtection="1">
      <alignment horizontal="left" vertical="center" wrapText="1"/>
      <protection/>
    </xf>
    <xf numFmtId="165" fontId="2" fillId="2" borderId="21" xfId="0" applyNumberFormat="1" applyFont="1" applyFill="1" applyBorder="1" applyAlignment="1" applyProtection="1">
      <alignment horizontal="left" vertical="center" wrapText="1"/>
      <protection/>
    </xf>
    <xf numFmtId="167" fontId="2" fillId="6" borderId="11" xfId="0" applyNumberFormat="1" applyFont="1" applyFill="1" applyBorder="1" applyAlignment="1" applyProtection="1">
      <alignment horizontal="right" vertical="center" wrapText="1"/>
      <protection/>
    </xf>
    <xf numFmtId="167" fontId="2" fillId="7" borderId="0" xfId="0" applyNumberFormat="1" applyFont="1" applyFill="1" applyBorder="1" applyAlignment="1" applyProtection="1">
      <alignment horizontal="right" vertical="center" wrapText="1"/>
      <protection/>
    </xf>
    <xf numFmtId="167" fontId="2" fillId="8" borderId="0" xfId="0" applyNumberFormat="1" applyFont="1" applyFill="1" applyBorder="1" applyAlignment="1" applyProtection="1">
      <alignment horizontal="right" vertical="center" wrapText="1"/>
      <protection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18"/>
  <sheetViews>
    <sheetView tabSelected="1" workbookViewId="0" topLeftCell="A1">
      <selection activeCell="H16" sqref="H16"/>
    </sheetView>
  </sheetViews>
  <sheetFormatPr defaultColWidth="8.00390625" defaultRowHeight="13.5" customHeight="1"/>
  <cols>
    <col min="1" max="1" width="7.57421875" style="0" customWidth="1"/>
    <col min="2" max="2" width="32.421875" style="0" customWidth="1"/>
    <col min="3" max="3" width="29.28125" style="1" customWidth="1"/>
    <col min="4" max="4" width="15.7109375" style="2" customWidth="1"/>
    <col min="5" max="5" width="9.00390625" style="2" hidden="1" customWidth="1"/>
    <col min="6" max="6" width="15.8515625" style="2" customWidth="1"/>
    <col min="7" max="7" width="9.00390625" style="0" hidden="1" customWidth="1"/>
    <col min="8" max="8" width="22.28125" style="3" customWidth="1"/>
    <col min="9" max="9" width="9.00390625" style="4" hidden="1" customWidth="1"/>
    <col min="10" max="10" width="38.421875" style="0" customWidth="1"/>
    <col min="11" max="16384" width="8.8515625" style="0" customWidth="1"/>
  </cols>
  <sheetData>
    <row r="1" spans="1:10" ht="27.75" customHeight="1">
      <c r="A1" s="5" t="s">
        <v>0</v>
      </c>
      <c r="B1" s="5"/>
      <c r="C1" s="5"/>
      <c r="D1" s="5"/>
      <c r="E1" s="5"/>
      <c r="F1" s="5"/>
      <c r="G1" s="6"/>
      <c r="H1" s="7"/>
      <c r="I1" s="8"/>
      <c r="J1" s="6"/>
    </row>
    <row r="2" spans="1:10" ht="13.5" customHeight="1">
      <c r="A2" s="6"/>
      <c r="B2" s="6"/>
      <c r="C2" s="9"/>
      <c r="D2" s="9"/>
      <c r="E2" s="9"/>
      <c r="F2" s="9"/>
      <c r="G2" s="6"/>
      <c r="H2" s="7"/>
      <c r="I2" s="8"/>
      <c r="J2" s="6"/>
    </row>
    <row r="3" spans="1:10" ht="20.2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3.5" customHeight="1">
      <c r="A4" s="10"/>
      <c r="B4" s="9"/>
      <c r="C4" s="6"/>
      <c r="D4" s="6"/>
      <c r="E4" s="6"/>
      <c r="F4" s="6"/>
      <c r="G4" s="6"/>
      <c r="H4" s="7"/>
      <c r="I4" s="8"/>
      <c r="J4" s="6"/>
    </row>
    <row r="5" spans="1:10" ht="27.75" customHeight="1">
      <c r="A5" s="5" t="s">
        <v>2</v>
      </c>
      <c r="B5" s="5"/>
      <c r="C5" s="5"/>
      <c r="D5" s="5"/>
      <c r="E5" s="5"/>
      <c r="F5" s="5"/>
      <c r="G5" s="5"/>
      <c r="H5" s="7"/>
      <c r="I5" s="8"/>
      <c r="J5" s="6"/>
    </row>
    <row r="6" spans="1:10" ht="13.5" customHeight="1">
      <c r="A6" s="5"/>
      <c r="B6" s="5"/>
      <c r="C6" s="5"/>
      <c r="D6" s="5"/>
      <c r="E6" s="5"/>
      <c r="F6" s="5"/>
      <c r="G6" s="5"/>
      <c r="H6" s="7"/>
      <c r="I6" s="8"/>
      <c r="J6" s="6"/>
    </row>
    <row r="7" spans="1:6" s="16" customFormat="1" ht="25.5" customHeight="1">
      <c r="A7" s="11" t="s">
        <v>3</v>
      </c>
      <c r="B7" s="12" t="s">
        <v>4</v>
      </c>
      <c r="C7" s="11" t="s">
        <v>5</v>
      </c>
      <c r="D7" s="13" t="s">
        <v>6</v>
      </c>
      <c r="E7" s="14"/>
      <c r="F7" s="15"/>
    </row>
    <row r="8" spans="1:9" ht="15.75" customHeight="1">
      <c r="A8" s="11" t="s">
        <v>7</v>
      </c>
      <c r="B8" s="17" t="s">
        <v>8</v>
      </c>
      <c r="C8" s="18">
        <v>2733</v>
      </c>
      <c r="D8" s="19">
        <v>2</v>
      </c>
      <c r="E8" s="20"/>
      <c r="F8" s="21"/>
      <c r="H8"/>
      <c r="I8"/>
    </row>
    <row r="9" spans="1:9" ht="15.75" customHeight="1">
      <c r="A9" s="11" t="s">
        <v>7</v>
      </c>
      <c r="B9" s="17" t="s">
        <v>9</v>
      </c>
      <c r="C9" s="18">
        <v>2372</v>
      </c>
      <c r="D9" s="19">
        <v>2</v>
      </c>
      <c r="E9" s="20"/>
      <c r="F9" s="21"/>
      <c r="H9"/>
      <c r="I9"/>
    </row>
    <row r="10" spans="1:9" ht="15.75" customHeight="1">
      <c r="A10" s="11" t="s">
        <v>7</v>
      </c>
      <c r="B10" s="17" t="s">
        <v>10</v>
      </c>
      <c r="C10" s="18">
        <v>1963</v>
      </c>
      <c r="D10" s="19">
        <v>2</v>
      </c>
      <c r="E10" s="20"/>
      <c r="F10" s="21"/>
      <c r="H10"/>
      <c r="I10"/>
    </row>
    <row r="11" spans="1:9" ht="15.75" customHeight="1">
      <c r="A11" s="11" t="s">
        <v>7</v>
      </c>
      <c r="B11" s="17" t="s">
        <v>11</v>
      </c>
      <c r="C11" s="18">
        <v>1866</v>
      </c>
      <c r="D11" s="19">
        <v>1</v>
      </c>
      <c r="E11" s="20"/>
      <c r="F11" s="21"/>
      <c r="H11"/>
      <c r="I11"/>
    </row>
    <row r="12" spans="1:9" ht="15.75" customHeight="1">
      <c r="A12" s="11" t="s">
        <v>7</v>
      </c>
      <c r="B12" s="17" t="s">
        <v>12</v>
      </c>
      <c r="C12" s="18">
        <v>1745</v>
      </c>
      <c r="D12" s="19">
        <v>1</v>
      </c>
      <c r="E12" s="20"/>
      <c r="F12" s="21"/>
      <c r="H12"/>
      <c r="I12"/>
    </row>
    <row r="13" spans="1:9" ht="15.75" customHeight="1">
      <c r="A13" s="11" t="s">
        <v>7</v>
      </c>
      <c r="B13" s="17" t="s">
        <v>13</v>
      </c>
      <c r="C13" s="18">
        <v>1804</v>
      </c>
      <c r="D13" s="19">
        <v>1</v>
      </c>
      <c r="E13" s="20"/>
      <c r="F13" s="21"/>
      <c r="H13"/>
      <c r="I13"/>
    </row>
    <row r="14" spans="1:10" ht="13.5" customHeight="1">
      <c r="A14" s="6"/>
      <c r="B14" s="6"/>
      <c r="C14" s="22"/>
      <c r="D14" s="22"/>
      <c r="E14" s="22"/>
      <c r="F14" s="22"/>
      <c r="G14" s="21"/>
      <c r="H14" s="21"/>
      <c r="I14" s="8"/>
      <c r="J14" s="21"/>
    </row>
    <row r="15" spans="1:10" ht="27.75" customHeight="1">
      <c r="A15" s="5" t="s">
        <v>14</v>
      </c>
      <c r="B15" s="5"/>
      <c r="C15" s="5"/>
      <c r="D15" s="5"/>
      <c r="E15" s="5"/>
      <c r="F15" s="5"/>
      <c r="G15" s="21"/>
      <c r="H15" s="21"/>
      <c r="I15" s="8"/>
      <c r="J15" s="21"/>
    </row>
    <row r="16" spans="1:10" ht="13.5" customHeight="1">
      <c r="A16" s="6"/>
      <c r="B16" s="6"/>
      <c r="C16" s="22"/>
      <c r="D16" s="22"/>
      <c r="E16" s="22"/>
      <c r="F16" s="22"/>
      <c r="G16" s="21"/>
      <c r="H16" s="21"/>
      <c r="I16" s="8"/>
      <c r="J16" s="21"/>
    </row>
    <row r="17" spans="1:6" s="16" customFormat="1" ht="27.75" customHeight="1">
      <c r="A17" s="11" t="s">
        <v>3</v>
      </c>
      <c r="B17" s="11" t="s">
        <v>15</v>
      </c>
      <c r="C17" s="12" t="s">
        <v>4</v>
      </c>
      <c r="D17" s="11" t="s">
        <v>16</v>
      </c>
      <c r="E17" s="23"/>
      <c r="F17" s="13" t="s">
        <v>6</v>
      </c>
    </row>
    <row r="18" spans="1:9" ht="15.75" customHeight="1">
      <c r="A18" s="24" t="s">
        <v>7</v>
      </c>
      <c r="B18" s="25" t="s">
        <v>17</v>
      </c>
      <c r="C18" s="26" t="s">
        <v>18</v>
      </c>
      <c r="D18" s="27">
        <v>12428</v>
      </c>
      <c r="E18" s="28">
        <f>D18/1300</f>
        <v>9.56</v>
      </c>
      <c r="F18" s="19">
        <v>10</v>
      </c>
      <c r="G18" s="29">
        <v>1269</v>
      </c>
      <c r="H18"/>
      <c r="I18"/>
    </row>
    <row r="19" spans="1:9" ht="15.75" customHeight="1">
      <c r="A19" s="30" t="s">
        <v>7</v>
      </c>
      <c r="B19" s="25"/>
      <c r="C19" s="31" t="s">
        <v>19</v>
      </c>
      <c r="D19" s="27"/>
      <c r="E19" s="28"/>
      <c r="F19" s="19"/>
      <c r="G19" s="21">
        <v>819</v>
      </c>
      <c r="H19"/>
      <c r="I19"/>
    </row>
    <row r="20" spans="1:9" ht="15.75" customHeight="1">
      <c r="A20" s="30" t="s">
        <v>7</v>
      </c>
      <c r="B20" s="25"/>
      <c r="C20" s="31" t="s">
        <v>20</v>
      </c>
      <c r="D20" s="27"/>
      <c r="E20" s="28"/>
      <c r="F20" s="19"/>
      <c r="G20" s="21">
        <v>272</v>
      </c>
      <c r="H20"/>
      <c r="I20"/>
    </row>
    <row r="21" spans="1:9" ht="15.75" customHeight="1">
      <c r="A21" s="30" t="s">
        <v>7</v>
      </c>
      <c r="B21" s="25"/>
      <c r="C21" s="31" t="s">
        <v>21</v>
      </c>
      <c r="D21" s="27"/>
      <c r="E21" s="28"/>
      <c r="F21" s="19"/>
      <c r="G21" s="21">
        <v>888</v>
      </c>
      <c r="H21"/>
      <c r="I21"/>
    </row>
    <row r="22" spans="1:9" ht="22.5" customHeight="1">
      <c r="A22" s="30" t="s">
        <v>7</v>
      </c>
      <c r="B22" s="25"/>
      <c r="C22" s="31" t="s">
        <v>22</v>
      </c>
      <c r="D22" s="27"/>
      <c r="E22" s="28"/>
      <c r="F22" s="19"/>
      <c r="G22" s="21">
        <v>295</v>
      </c>
      <c r="H22"/>
      <c r="I22"/>
    </row>
    <row r="23" spans="1:9" ht="15.75" customHeight="1">
      <c r="A23" s="30" t="s">
        <v>7</v>
      </c>
      <c r="B23" s="25"/>
      <c r="C23" s="31" t="s">
        <v>23</v>
      </c>
      <c r="D23" s="27"/>
      <c r="E23" s="28"/>
      <c r="F23" s="19"/>
      <c r="G23" s="21">
        <v>545</v>
      </c>
      <c r="H23"/>
      <c r="I23"/>
    </row>
    <row r="24" spans="1:9" ht="15.75" customHeight="1">
      <c r="A24" s="30" t="s">
        <v>7</v>
      </c>
      <c r="B24" s="25"/>
      <c r="C24" s="31" t="s">
        <v>24</v>
      </c>
      <c r="D24" s="27"/>
      <c r="E24" s="28"/>
      <c r="F24" s="19"/>
      <c r="G24" s="21">
        <v>719</v>
      </c>
      <c r="H24"/>
      <c r="I24"/>
    </row>
    <row r="25" spans="1:9" ht="15.75" customHeight="1">
      <c r="A25" s="30" t="s">
        <v>7</v>
      </c>
      <c r="B25" s="25"/>
      <c r="C25" s="31" t="s">
        <v>25</v>
      </c>
      <c r="D25" s="27"/>
      <c r="E25" s="28"/>
      <c r="F25" s="19"/>
      <c r="G25" s="21">
        <v>126</v>
      </c>
      <c r="H25"/>
      <c r="I25"/>
    </row>
    <row r="26" spans="1:9" ht="15.75" customHeight="1">
      <c r="A26" s="30" t="s">
        <v>7</v>
      </c>
      <c r="B26" s="25"/>
      <c r="C26" s="31" t="s">
        <v>26</v>
      </c>
      <c r="D26" s="27"/>
      <c r="E26" s="28"/>
      <c r="F26" s="19"/>
      <c r="G26" s="21">
        <v>187</v>
      </c>
      <c r="H26"/>
      <c r="I26"/>
    </row>
    <row r="27" spans="1:9" ht="15.75" customHeight="1">
      <c r="A27" s="30" t="s">
        <v>7</v>
      </c>
      <c r="B27" s="25"/>
      <c r="C27" s="31" t="s">
        <v>27</v>
      </c>
      <c r="D27" s="27"/>
      <c r="E27" s="28"/>
      <c r="F27" s="19"/>
      <c r="G27" s="21">
        <v>1055</v>
      </c>
      <c r="H27"/>
      <c r="I27"/>
    </row>
    <row r="28" spans="1:9" ht="15.75" customHeight="1">
      <c r="A28" s="30" t="s">
        <v>7</v>
      </c>
      <c r="B28" s="25"/>
      <c r="C28" s="31" t="s">
        <v>28</v>
      </c>
      <c r="D28" s="27"/>
      <c r="E28" s="28"/>
      <c r="F28" s="19"/>
      <c r="G28" s="21">
        <v>591</v>
      </c>
      <c r="H28"/>
      <c r="I28"/>
    </row>
    <row r="29" spans="1:9" ht="15.75" customHeight="1">
      <c r="A29" s="30" t="s">
        <v>7</v>
      </c>
      <c r="B29" s="25"/>
      <c r="C29" s="31" t="s">
        <v>29</v>
      </c>
      <c r="D29" s="27"/>
      <c r="E29" s="28"/>
      <c r="F29" s="19"/>
      <c r="G29" s="21">
        <v>284</v>
      </c>
      <c r="H29"/>
      <c r="I29"/>
    </row>
    <row r="30" spans="1:9" ht="15.75" customHeight="1">
      <c r="A30" s="30" t="s">
        <v>7</v>
      </c>
      <c r="B30" s="25"/>
      <c r="C30" s="31" t="s">
        <v>30</v>
      </c>
      <c r="D30" s="27"/>
      <c r="E30" s="28"/>
      <c r="F30" s="19"/>
      <c r="G30" s="21">
        <v>494</v>
      </c>
      <c r="H30"/>
      <c r="I30"/>
    </row>
    <row r="31" spans="1:9" ht="15.75" customHeight="1">
      <c r="A31" s="30" t="s">
        <v>7</v>
      </c>
      <c r="B31" s="25"/>
      <c r="C31" s="31" t="s">
        <v>31</v>
      </c>
      <c r="D31" s="27"/>
      <c r="E31" s="28"/>
      <c r="F31" s="19"/>
      <c r="G31" s="21">
        <v>1188</v>
      </c>
      <c r="H31"/>
      <c r="I31"/>
    </row>
    <row r="32" spans="1:9" ht="15.75" customHeight="1">
      <c r="A32" s="30" t="s">
        <v>7</v>
      </c>
      <c r="B32" s="25"/>
      <c r="C32" s="31" t="s">
        <v>32</v>
      </c>
      <c r="D32" s="27"/>
      <c r="E32" s="28"/>
      <c r="F32" s="19"/>
      <c r="G32" s="21">
        <v>813</v>
      </c>
      <c r="H32"/>
      <c r="I32"/>
    </row>
    <row r="33" spans="1:9" ht="15.75" customHeight="1">
      <c r="A33" s="30" t="s">
        <v>7</v>
      </c>
      <c r="B33" s="25"/>
      <c r="C33" s="31" t="s">
        <v>33</v>
      </c>
      <c r="D33" s="27"/>
      <c r="E33" s="28"/>
      <c r="F33" s="19"/>
      <c r="G33" s="21">
        <v>302</v>
      </c>
      <c r="H33"/>
      <c r="I33"/>
    </row>
    <row r="34" spans="1:9" ht="15.75" customHeight="1">
      <c r="A34" s="30" t="s">
        <v>7</v>
      </c>
      <c r="B34" s="25"/>
      <c r="C34" s="31" t="s">
        <v>34</v>
      </c>
      <c r="D34" s="27"/>
      <c r="E34" s="28"/>
      <c r="F34" s="19"/>
      <c r="G34" s="21">
        <v>916</v>
      </c>
      <c r="H34"/>
      <c r="I34"/>
    </row>
    <row r="35" spans="1:9" ht="15.75" customHeight="1">
      <c r="A35" s="30" t="s">
        <v>7</v>
      </c>
      <c r="B35" s="25"/>
      <c r="C35" s="31" t="s">
        <v>35</v>
      </c>
      <c r="D35" s="27"/>
      <c r="E35" s="28"/>
      <c r="F35" s="19"/>
      <c r="G35" s="21">
        <v>1069</v>
      </c>
      <c r="H35"/>
      <c r="I35"/>
    </row>
    <row r="36" spans="1:9" ht="15.75" customHeight="1">
      <c r="A36" s="32" t="s">
        <v>7</v>
      </c>
      <c r="B36" s="25"/>
      <c r="C36" s="33" t="s">
        <v>36</v>
      </c>
      <c r="D36" s="27"/>
      <c r="E36" s="28"/>
      <c r="F36" s="19"/>
      <c r="G36" s="34">
        <v>352</v>
      </c>
      <c r="H36"/>
      <c r="I36"/>
    </row>
    <row r="37" spans="3:9" ht="13.5" customHeight="1">
      <c r="C37"/>
      <c r="D37"/>
      <c r="E37"/>
      <c r="F37"/>
      <c r="H37"/>
      <c r="I37"/>
    </row>
    <row r="38" ht="14.25" customHeight="1"/>
    <row r="39" ht="14.25" customHeight="1"/>
    <row r="40" spans="1:9" ht="13.5" customHeight="1">
      <c r="A40" s="6"/>
      <c r="B40" s="5"/>
      <c r="C40" s="35"/>
      <c r="D40" s="36"/>
      <c r="E40" s="8"/>
      <c r="F40" s="21"/>
      <c r="G40" s="34"/>
      <c r="H40"/>
      <c r="I40"/>
    </row>
    <row r="41" spans="1:9" ht="13.5" customHeight="1">
      <c r="A41" s="6"/>
      <c r="B41" s="5"/>
      <c r="C41" s="35"/>
      <c r="D41" s="36"/>
      <c r="E41" s="8"/>
      <c r="F41" s="21"/>
      <c r="G41" s="34"/>
      <c r="H41"/>
      <c r="I41"/>
    </row>
    <row r="42" spans="1:9" ht="13.5" customHeight="1">
      <c r="A42" s="6"/>
      <c r="B42" s="5"/>
      <c r="C42" s="35"/>
      <c r="D42" s="36"/>
      <c r="E42" s="8"/>
      <c r="F42" s="21"/>
      <c r="G42" s="34"/>
      <c r="H42"/>
      <c r="I42"/>
    </row>
    <row r="43" spans="1:10" ht="27.75" customHeight="1">
      <c r="A43" s="5" t="s">
        <v>37</v>
      </c>
      <c r="B43" s="5"/>
      <c r="C43" s="5"/>
      <c r="D43" s="5"/>
      <c r="E43" s="5"/>
      <c r="F43" s="5"/>
      <c r="G43" s="21"/>
      <c r="H43" s="21"/>
      <c r="I43" s="8"/>
      <c r="J43" s="21"/>
    </row>
    <row r="44" spans="1:10" ht="13.5" customHeight="1">
      <c r="A44" s="6"/>
      <c r="B44" s="5"/>
      <c r="C44" s="22"/>
      <c r="D44" s="22"/>
      <c r="E44" s="22"/>
      <c r="F44" s="22"/>
      <c r="G44" s="21"/>
      <c r="H44" s="21"/>
      <c r="I44" s="8"/>
      <c r="J44" s="21"/>
    </row>
    <row r="45" spans="1:10" ht="27.75" customHeight="1">
      <c r="A45" s="5" t="s">
        <v>2</v>
      </c>
      <c r="B45" s="5"/>
      <c r="C45" s="5"/>
      <c r="D45" s="5"/>
      <c r="E45" s="5"/>
      <c r="F45" s="5"/>
      <c r="G45" s="5"/>
      <c r="H45" s="21"/>
      <c r="I45" s="8"/>
      <c r="J45" s="21"/>
    </row>
    <row r="46" spans="1:10" ht="13.5" customHeight="1">
      <c r="A46" s="5"/>
      <c r="B46" s="5"/>
      <c r="C46" s="22"/>
      <c r="D46" s="22"/>
      <c r="E46" s="22"/>
      <c r="F46" s="22"/>
      <c r="G46" s="21"/>
      <c r="H46" s="21"/>
      <c r="I46" s="8"/>
      <c r="J46" s="21"/>
    </row>
    <row r="47" spans="1:18" s="41" customFormat="1" ht="27.75" customHeight="1">
      <c r="A47" s="11" t="s">
        <v>3</v>
      </c>
      <c r="B47" s="12" t="s">
        <v>4</v>
      </c>
      <c r="C47" s="11" t="s">
        <v>5</v>
      </c>
      <c r="D47" s="13" t="s">
        <v>6</v>
      </c>
      <c r="E47" s="37"/>
      <c r="F47" s="9"/>
      <c r="G47" s="38"/>
      <c r="H47" s="38"/>
      <c r="I47" s="39"/>
      <c r="J47" s="38"/>
      <c r="K47" s="40"/>
      <c r="L47" s="40"/>
      <c r="M47" s="40"/>
      <c r="N47" s="40"/>
      <c r="O47" s="40"/>
      <c r="P47" s="40"/>
      <c r="Q47" s="40"/>
      <c r="R47" s="40"/>
    </row>
    <row r="48" spans="1:9" ht="15.75" customHeight="1">
      <c r="A48" s="11" t="s">
        <v>38</v>
      </c>
      <c r="B48" s="42" t="s">
        <v>39</v>
      </c>
      <c r="C48" s="43">
        <v>5916</v>
      </c>
      <c r="D48" s="44">
        <v>5</v>
      </c>
      <c r="E48" s="45">
        <f>G48/1300</f>
        <v>4.24923076923077</v>
      </c>
      <c r="F48"/>
      <c r="G48" s="46">
        <f>4223+1301</f>
        <v>5524</v>
      </c>
      <c r="H48"/>
      <c r="I48"/>
    </row>
    <row r="49" spans="1:9" ht="15.75" customHeight="1">
      <c r="A49" s="11" t="s">
        <v>38</v>
      </c>
      <c r="B49" s="17" t="s">
        <v>40</v>
      </c>
      <c r="C49" s="18">
        <v>3669</v>
      </c>
      <c r="D49" s="19">
        <v>3</v>
      </c>
      <c r="E49" s="8">
        <f aca="true" t="shared" si="0" ref="E49:E52">C49/1300</f>
        <v>2.8223076923076924</v>
      </c>
      <c r="F49"/>
      <c r="G49" s="21">
        <v>3560</v>
      </c>
      <c r="H49"/>
      <c r="I49"/>
    </row>
    <row r="50" spans="1:9" ht="15.75" customHeight="1">
      <c r="A50" s="11" t="s">
        <v>38</v>
      </c>
      <c r="B50" s="17" t="s">
        <v>41</v>
      </c>
      <c r="C50" s="18">
        <v>1657</v>
      </c>
      <c r="D50" s="19">
        <v>1</v>
      </c>
      <c r="E50" s="8">
        <f t="shared" si="0"/>
        <v>1.2746153846153847</v>
      </c>
      <c r="F50"/>
      <c r="G50" s="21">
        <v>1536</v>
      </c>
      <c r="H50"/>
      <c r="I50"/>
    </row>
    <row r="51" spans="1:9" ht="15.75" customHeight="1">
      <c r="A51" s="11" t="s">
        <v>38</v>
      </c>
      <c r="B51" s="17" t="s">
        <v>42</v>
      </c>
      <c r="C51" s="18">
        <v>1386</v>
      </c>
      <c r="D51" s="19">
        <v>1</v>
      </c>
      <c r="E51" s="8">
        <f t="shared" si="0"/>
        <v>1.0661538461538462</v>
      </c>
      <c r="F51"/>
      <c r="G51" s="21">
        <v>1422</v>
      </c>
      <c r="H51"/>
      <c r="I51"/>
    </row>
    <row r="52" spans="1:9" ht="15.75" customHeight="1">
      <c r="A52" s="11" t="s">
        <v>38</v>
      </c>
      <c r="B52" s="17" t="s">
        <v>43</v>
      </c>
      <c r="C52" s="18">
        <v>1483</v>
      </c>
      <c r="D52" s="19">
        <v>1</v>
      </c>
      <c r="E52" s="8">
        <f t="shared" si="0"/>
        <v>1.1407692307692308</v>
      </c>
      <c r="F52"/>
      <c r="G52" s="21">
        <v>1417</v>
      </c>
      <c r="H52"/>
      <c r="I52"/>
    </row>
    <row r="53" spans="1:10" ht="13.5" customHeight="1">
      <c r="A53" s="6"/>
      <c r="B53" s="6"/>
      <c r="C53" s="22"/>
      <c r="D53" s="22"/>
      <c r="E53" s="22"/>
      <c r="F53" s="22"/>
      <c r="G53" s="21"/>
      <c r="H53" s="21"/>
      <c r="I53" s="8"/>
      <c r="J53" s="21"/>
    </row>
    <row r="54" spans="1:10" ht="27.75" customHeight="1">
      <c r="A54" s="5" t="s">
        <v>14</v>
      </c>
      <c r="B54" s="5"/>
      <c r="C54" s="5"/>
      <c r="D54" s="5"/>
      <c r="E54" s="5"/>
      <c r="F54" s="5"/>
      <c r="G54" s="21"/>
      <c r="H54" s="21"/>
      <c r="I54" s="8"/>
      <c r="J54" s="21"/>
    </row>
    <row r="55" spans="1:10" ht="13.5" customHeight="1">
      <c r="A55" s="6"/>
      <c r="B55" s="6"/>
      <c r="C55" s="22"/>
      <c r="D55" s="22"/>
      <c r="E55" s="22"/>
      <c r="F55" s="22"/>
      <c r="G55" s="21"/>
      <c r="H55" s="21"/>
      <c r="I55" s="8"/>
      <c r="J55" s="21"/>
    </row>
    <row r="56" spans="1:10" s="49" customFormat="1" ht="24" customHeight="1">
      <c r="A56" s="11" t="s">
        <v>3</v>
      </c>
      <c r="B56" s="11" t="s">
        <v>15</v>
      </c>
      <c r="C56" s="12" t="s">
        <v>4</v>
      </c>
      <c r="D56" s="11" t="s">
        <v>16</v>
      </c>
      <c r="E56" s="23"/>
      <c r="F56" s="13" t="s">
        <v>6</v>
      </c>
      <c r="G56" s="47"/>
      <c r="H56" s="47"/>
      <c r="I56" s="48"/>
      <c r="J56" s="47"/>
    </row>
    <row r="57" spans="1:9" ht="15.75" customHeight="1">
      <c r="A57" s="24" t="s">
        <v>38</v>
      </c>
      <c r="B57" s="25" t="s">
        <v>44</v>
      </c>
      <c r="C57" s="26" t="s">
        <v>45</v>
      </c>
      <c r="D57" s="27">
        <v>11272</v>
      </c>
      <c r="E57" s="28">
        <f>D57/1300</f>
        <v>8.670769230769231</v>
      </c>
      <c r="F57" s="19">
        <v>9</v>
      </c>
      <c r="G57" s="29">
        <v>1006</v>
      </c>
      <c r="H57"/>
      <c r="I57"/>
    </row>
    <row r="58" spans="1:9" ht="15.75" customHeight="1">
      <c r="A58" s="30" t="s">
        <v>38</v>
      </c>
      <c r="B58" s="25"/>
      <c r="C58" s="31" t="s">
        <v>46</v>
      </c>
      <c r="D58" s="27"/>
      <c r="E58" s="28"/>
      <c r="F58" s="19"/>
      <c r="G58" s="21">
        <v>75</v>
      </c>
      <c r="H58"/>
      <c r="I58"/>
    </row>
    <row r="59" spans="1:9" ht="15.75" customHeight="1">
      <c r="A59" s="30" t="s">
        <v>38</v>
      </c>
      <c r="B59" s="25"/>
      <c r="C59" s="31" t="s">
        <v>47</v>
      </c>
      <c r="D59" s="27"/>
      <c r="E59" s="28"/>
      <c r="F59" s="19"/>
      <c r="G59" s="21">
        <v>287</v>
      </c>
      <c r="H59"/>
      <c r="I59"/>
    </row>
    <row r="60" spans="1:9" ht="15.75" customHeight="1">
      <c r="A60" s="30" t="s">
        <v>38</v>
      </c>
      <c r="B60" s="25"/>
      <c r="C60" s="31" t="s">
        <v>48</v>
      </c>
      <c r="D60" s="27"/>
      <c r="E60" s="28"/>
      <c r="F60" s="19"/>
      <c r="G60" s="21">
        <v>240</v>
      </c>
      <c r="H60"/>
      <c r="I60"/>
    </row>
    <row r="61" spans="1:9" ht="15.75" customHeight="1">
      <c r="A61" s="30" t="s">
        <v>38</v>
      </c>
      <c r="B61" s="25"/>
      <c r="C61" s="31" t="s">
        <v>49</v>
      </c>
      <c r="D61" s="27"/>
      <c r="E61" s="28"/>
      <c r="F61" s="19"/>
      <c r="G61" s="21">
        <v>746</v>
      </c>
      <c r="H61"/>
      <c r="I61"/>
    </row>
    <row r="62" spans="1:9" ht="15.75" customHeight="1">
      <c r="A62" s="30" t="s">
        <v>38</v>
      </c>
      <c r="B62" s="25"/>
      <c r="C62" s="31" t="s">
        <v>50</v>
      </c>
      <c r="D62" s="27"/>
      <c r="E62" s="28"/>
      <c r="F62" s="19"/>
      <c r="G62" s="21">
        <v>842</v>
      </c>
      <c r="H62"/>
      <c r="I62"/>
    </row>
    <row r="63" spans="1:9" ht="15.75" customHeight="1">
      <c r="A63" s="30" t="s">
        <v>38</v>
      </c>
      <c r="B63" s="25"/>
      <c r="C63" s="31" t="s">
        <v>51</v>
      </c>
      <c r="D63" s="27"/>
      <c r="E63" s="28"/>
      <c r="F63" s="19"/>
      <c r="G63" s="21">
        <v>790</v>
      </c>
      <c r="H63"/>
      <c r="I63"/>
    </row>
    <row r="64" spans="1:9" ht="15.75" customHeight="1">
      <c r="A64" s="30" t="s">
        <v>38</v>
      </c>
      <c r="B64" s="25"/>
      <c r="C64" s="31" t="s">
        <v>52</v>
      </c>
      <c r="D64" s="27"/>
      <c r="E64" s="28"/>
      <c r="F64" s="19"/>
      <c r="G64" s="21">
        <v>228</v>
      </c>
      <c r="H64"/>
      <c r="I64"/>
    </row>
    <row r="65" spans="1:9" ht="15.75" customHeight="1">
      <c r="A65" s="30" t="s">
        <v>38</v>
      </c>
      <c r="B65" s="25"/>
      <c r="C65" s="31" t="s">
        <v>53</v>
      </c>
      <c r="D65" s="27"/>
      <c r="E65" s="28"/>
      <c r="F65" s="19"/>
      <c r="G65" s="21">
        <v>465</v>
      </c>
      <c r="H65"/>
      <c r="I65"/>
    </row>
    <row r="66" spans="1:9" ht="15.75" customHeight="1">
      <c r="A66" s="30" t="s">
        <v>38</v>
      </c>
      <c r="B66" s="25"/>
      <c r="C66" s="31" t="s">
        <v>54</v>
      </c>
      <c r="D66" s="27"/>
      <c r="E66" s="28"/>
      <c r="F66" s="19"/>
      <c r="G66" s="21">
        <v>302</v>
      </c>
      <c r="H66"/>
      <c r="I66"/>
    </row>
    <row r="67" spans="1:9" ht="15.75" customHeight="1">
      <c r="A67" s="30" t="s">
        <v>38</v>
      </c>
      <c r="B67" s="25"/>
      <c r="C67" s="31" t="s">
        <v>55</v>
      </c>
      <c r="D67" s="27"/>
      <c r="E67" s="28"/>
      <c r="F67" s="19"/>
      <c r="G67" s="21">
        <v>915</v>
      </c>
      <c r="H67"/>
      <c r="I67"/>
    </row>
    <row r="68" spans="1:9" ht="15.75" customHeight="1">
      <c r="A68" s="30" t="s">
        <v>38</v>
      </c>
      <c r="B68" s="25"/>
      <c r="C68" s="31" t="s">
        <v>56</v>
      </c>
      <c r="D68" s="27"/>
      <c r="E68" s="28"/>
      <c r="F68" s="19"/>
      <c r="G68" s="21">
        <v>220</v>
      </c>
      <c r="H68"/>
      <c r="I68"/>
    </row>
    <row r="69" spans="1:9" ht="15.75" customHeight="1">
      <c r="A69" s="30" t="s">
        <v>38</v>
      </c>
      <c r="B69" s="25"/>
      <c r="C69" s="31" t="s">
        <v>57</v>
      </c>
      <c r="D69" s="27"/>
      <c r="E69" s="28"/>
      <c r="F69" s="19"/>
      <c r="G69" s="21">
        <v>400</v>
      </c>
      <c r="H69"/>
      <c r="I69"/>
    </row>
    <row r="70" spans="1:9" ht="15.75" customHeight="1">
      <c r="A70" s="30" t="s">
        <v>38</v>
      </c>
      <c r="B70" s="25"/>
      <c r="C70" s="31" t="s">
        <v>58</v>
      </c>
      <c r="D70" s="27"/>
      <c r="E70" s="28"/>
      <c r="F70" s="19"/>
      <c r="G70" s="21">
        <v>347</v>
      </c>
      <c r="H70"/>
      <c r="I70"/>
    </row>
    <row r="71" spans="1:9" ht="15.75" customHeight="1">
      <c r="A71" s="30" t="s">
        <v>38</v>
      </c>
      <c r="B71" s="25"/>
      <c r="C71" s="31" t="s">
        <v>59</v>
      </c>
      <c r="D71" s="27"/>
      <c r="E71" s="28"/>
      <c r="F71" s="19"/>
      <c r="G71" s="21">
        <v>147</v>
      </c>
      <c r="H71"/>
      <c r="I71"/>
    </row>
    <row r="72" spans="1:9" ht="15.75" customHeight="1">
      <c r="A72" s="30" t="s">
        <v>38</v>
      </c>
      <c r="B72" s="25"/>
      <c r="C72" s="31" t="s">
        <v>60</v>
      </c>
      <c r="D72" s="27"/>
      <c r="E72" s="28"/>
      <c r="F72" s="19"/>
      <c r="G72" s="21">
        <v>88</v>
      </c>
      <c r="H72"/>
      <c r="I72"/>
    </row>
    <row r="73" spans="1:9" ht="15.75" customHeight="1">
      <c r="A73" s="30" t="s">
        <v>38</v>
      </c>
      <c r="B73" s="25"/>
      <c r="C73" s="31" t="s">
        <v>61</v>
      </c>
      <c r="D73" s="27"/>
      <c r="E73" s="28"/>
      <c r="F73" s="19"/>
      <c r="G73" s="21">
        <v>30</v>
      </c>
      <c r="H73"/>
      <c r="I73"/>
    </row>
    <row r="74" spans="1:9" ht="15.75" customHeight="1">
      <c r="A74" s="30" t="s">
        <v>38</v>
      </c>
      <c r="B74" s="25"/>
      <c r="C74" s="31" t="s">
        <v>62</v>
      </c>
      <c r="D74" s="27"/>
      <c r="E74" s="28"/>
      <c r="F74" s="19"/>
      <c r="G74" s="21">
        <v>339</v>
      </c>
      <c r="H74"/>
      <c r="I74"/>
    </row>
    <row r="75" spans="1:9" ht="15.75" customHeight="1">
      <c r="A75" s="30" t="s">
        <v>38</v>
      </c>
      <c r="B75" s="25"/>
      <c r="C75" s="31" t="s">
        <v>63</v>
      </c>
      <c r="D75" s="27"/>
      <c r="E75" s="28"/>
      <c r="F75" s="19"/>
      <c r="G75" s="21">
        <v>510</v>
      </c>
      <c r="H75"/>
      <c r="I75"/>
    </row>
    <row r="76" spans="1:9" ht="15.75" customHeight="1">
      <c r="A76" s="30" t="s">
        <v>38</v>
      </c>
      <c r="B76" s="25"/>
      <c r="C76" s="31" t="s">
        <v>64</v>
      </c>
      <c r="D76" s="27"/>
      <c r="E76" s="28"/>
      <c r="F76" s="19"/>
      <c r="G76" s="21">
        <v>492</v>
      </c>
      <c r="H76"/>
      <c r="I76"/>
    </row>
    <row r="77" spans="1:9" ht="15.75" customHeight="1">
      <c r="A77" s="30" t="s">
        <v>38</v>
      </c>
      <c r="B77" s="25"/>
      <c r="C77" s="31" t="s">
        <v>65</v>
      </c>
      <c r="D77" s="27"/>
      <c r="E77" s="28"/>
      <c r="F77" s="19"/>
      <c r="G77" s="21">
        <v>300</v>
      </c>
      <c r="H77"/>
      <c r="I77"/>
    </row>
    <row r="78" spans="1:9" ht="15.75" customHeight="1">
      <c r="A78" s="30" t="s">
        <v>38</v>
      </c>
      <c r="B78" s="25"/>
      <c r="C78" s="31" t="s">
        <v>66</v>
      </c>
      <c r="D78" s="27"/>
      <c r="E78" s="28"/>
      <c r="F78" s="19"/>
      <c r="G78" s="21">
        <v>263</v>
      </c>
      <c r="H78"/>
      <c r="I78"/>
    </row>
    <row r="79" spans="1:9" ht="15.75" customHeight="1">
      <c r="A79" s="30" t="s">
        <v>38</v>
      </c>
      <c r="B79" s="25"/>
      <c r="C79" s="31" t="s">
        <v>67</v>
      </c>
      <c r="D79" s="27"/>
      <c r="E79" s="28"/>
      <c r="F79" s="19"/>
      <c r="G79" s="21">
        <v>414</v>
      </c>
      <c r="H79"/>
      <c r="I79"/>
    </row>
    <row r="80" spans="1:9" ht="15.75" customHeight="1">
      <c r="A80" s="30" t="s">
        <v>38</v>
      </c>
      <c r="B80" s="25"/>
      <c r="C80" s="31" t="s">
        <v>68</v>
      </c>
      <c r="D80" s="27"/>
      <c r="E80" s="28"/>
      <c r="F80" s="19"/>
      <c r="G80" s="21">
        <v>134</v>
      </c>
      <c r="H80"/>
      <c r="I80"/>
    </row>
    <row r="81" spans="1:9" ht="15.75" customHeight="1">
      <c r="A81" s="30" t="s">
        <v>38</v>
      </c>
      <c r="B81" s="25"/>
      <c r="C81" s="31" t="s">
        <v>69</v>
      </c>
      <c r="D81" s="27"/>
      <c r="E81" s="28"/>
      <c r="F81" s="19"/>
      <c r="G81" s="21">
        <v>296</v>
      </c>
      <c r="H81"/>
      <c r="I81"/>
    </row>
    <row r="82" spans="1:9" ht="15.75" customHeight="1">
      <c r="A82" s="30" t="s">
        <v>38</v>
      </c>
      <c r="B82" s="25"/>
      <c r="C82" s="31" t="s">
        <v>70</v>
      </c>
      <c r="D82" s="27"/>
      <c r="E82" s="28"/>
      <c r="F82" s="19"/>
      <c r="G82" s="21">
        <v>569</v>
      </c>
      <c r="H82"/>
      <c r="I82"/>
    </row>
    <row r="83" spans="1:9" ht="25.5" customHeight="1">
      <c r="A83" s="32" t="s">
        <v>38</v>
      </c>
      <c r="B83" s="25"/>
      <c r="C83" s="33" t="s">
        <v>71</v>
      </c>
      <c r="D83" s="27"/>
      <c r="E83" s="28"/>
      <c r="F83" s="19"/>
      <c r="G83" s="34">
        <v>625</v>
      </c>
      <c r="H83"/>
      <c r="I83"/>
    </row>
    <row r="84" spans="1:9" ht="13.5" customHeight="1">
      <c r="A84" s="6"/>
      <c r="B84" s="5"/>
      <c r="C84" s="35"/>
      <c r="D84" s="36"/>
      <c r="E84" s="8"/>
      <c r="F84" s="21"/>
      <c r="G84" s="34"/>
      <c r="H84"/>
      <c r="I84"/>
    </row>
    <row r="85" spans="1:10" ht="27.75" customHeight="1">
      <c r="A85" s="5" t="s">
        <v>72</v>
      </c>
      <c r="B85" s="5"/>
      <c r="C85" s="5"/>
      <c r="D85" s="5"/>
      <c r="E85" s="5"/>
      <c r="F85" s="5"/>
      <c r="G85" s="21"/>
      <c r="H85" s="21"/>
      <c r="I85" s="8"/>
      <c r="J85" s="21"/>
    </row>
    <row r="86" spans="1:10" ht="27.75" customHeight="1">
      <c r="A86" s="5" t="s">
        <v>2</v>
      </c>
      <c r="B86" s="5"/>
      <c r="C86" s="5"/>
      <c r="D86" s="5"/>
      <c r="E86" s="5"/>
      <c r="F86" s="5"/>
      <c r="G86" s="5"/>
      <c r="H86" s="21"/>
      <c r="I86" s="8"/>
      <c r="J86" s="21"/>
    </row>
    <row r="87" spans="1:10" ht="13.5" customHeight="1">
      <c r="A87" s="6"/>
      <c r="B87" s="5"/>
      <c r="C87" s="22"/>
      <c r="D87" s="22"/>
      <c r="E87" s="22"/>
      <c r="F87" s="22"/>
      <c r="G87" s="21"/>
      <c r="H87" s="21"/>
      <c r="I87" s="8"/>
      <c r="J87" s="21"/>
    </row>
    <row r="88" spans="1:6" s="16" customFormat="1" ht="25.5" customHeight="1">
      <c r="A88" s="11" t="s">
        <v>3</v>
      </c>
      <c r="B88" s="12" t="s">
        <v>4</v>
      </c>
      <c r="C88" s="11" t="s">
        <v>5</v>
      </c>
      <c r="D88" s="13" t="s">
        <v>6</v>
      </c>
      <c r="E88" s="14"/>
      <c r="F88" s="15"/>
    </row>
    <row r="89" spans="1:9" ht="15.75" customHeight="1">
      <c r="A89" s="11" t="s">
        <v>73</v>
      </c>
      <c r="B89" s="50" t="s">
        <v>74</v>
      </c>
      <c r="C89" s="18">
        <v>3403</v>
      </c>
      <c r="D89" s="51">
        <v>3</v>
      </c>
      <c r="E89" s="52"/>
      <c r="F89"/>
      <c r="G89" s="53">
        <v>3447</v>
      </c>
      <c r="H89"/>
      <c r="I89" s="54">
        <f aca="true" t="shared" si="1" ref="I89:I92">C89/1300</f>
        <v>2.6176923076923075</v>
      </c>
    </row>
    <row r="90" spans="1:9" ht="15.75" customHeight="1">
      <c r="A90" s="11" t="s">
        <v>73</v>
      </c>
      <c r="B90" s="50" t="s">
        <v>75</v>
      </c>
      <c r="C90" s="18">
        <v>5662</v>
      </c>
      <c r="D90" s="51">
        <v>4</v>
      </c>
      <c r="E90" s="22"/>
      <c r="F90"/>
      <c r="G90" s="21">
        <v>2762</v>
      </c>
      <c r="H90"/>
      <c r="I90" s="8">
        <f t="shared" si="1"/>
        <v>4.355384615384615</v>
      </c>
    </row>
    <row r="91" spans="1:9" ht="15.75" customHeight="1">
      <c r="A91" s="11" t="s">
        <v>73</v>
      </c>
      <c r="B91" s="50" t="s">
        <v>76</v>
      </c>
      <c r="C91" s="18">
        <v>1647</v>
      </c>
      <c r="D91" s="51">
        <v>1</v>
      </c>
      <c r="E91" s="22"/>
      <c r="F91"/>
      <c r="G91" s="21">
        <v>1723</v>
      </c>
      <c r="H91"/>
      <c r="I91" s="8">
        <f t="shared" si="1"/>
        <v>1.2669230769230768</v>
      </c>
    </row>
    <row r="92" spans="1:9" ht="15.75" customHeight="1">
      <c r="A92" s="11" t="s">
        <v>73</v>
      </c>
      <c r="B92" s="50" t="s">
        <v>77</v>
      </c>
      <c r="C92" s="18">
        <v>3803</v>
      </c>
      <c r="D92" s="51">
        <v>3</v>
      </c>
      <c r="E92" s="22"/>
      <c r="F92"/>
      <c r="G92" s="21">
        <v>1628</v>
      </c>
      <c r="H92"/>
      <c r="I92" s="8">
        <f t="shared" si="1"/>
        <v>2.9253846153846155</v>
      </c>
    </row>
    <row r="93" spans="1:10" ht="23.25" customHeight="1">
      <c r="A93" s="11" t="s">
        <v>73</v>
      </c>
      <c r="B93" s="11" t="s">
        <v>78</v>
      </c>
      <c r="C93" s="55" t="s">
        <v>79</v>
      </c>
      <c r="D93" s="56" t="s">
        <v>80</v>
      </c>
      <c r="E93" s="22"/>
      <c r="F93" s="22"/>
      <c r="G93" s="21"/>
      <c r="H93" s="21"/>
      <c r="I93" s="8"/>
      <c r="J93" s="21"/>
    </row>
    <row r="94" spans="1:10" ht="23.25" customHeight="1">
      <c r="A94" s="6"/>
      <c r="B94" s="57"/>
      <c r="C94" s="58"/>
      <c r="D94" s="59"/>
      <c r="E94" s="22"/>
      <c r="F94" s="22"/>
      <c r="G94" s="21"/>
      <c r="H94" s="21"/>
      <c r="I94" s="8"/>
      <c r="J94" s="21"/>
    </row>
    <row r="95" spans="1:10" ht="27.75" customHeight="1">
      <c r="A95" s="5" t="s">
        <v>14</v>
      </c>
      <c r="B95" s="5"/>
      <c r="C95" s="5"/>
      <c r="D95" s="5"/>
      <c r="E95" s="5"/>
      <c r="F95" s="5"/>
      <c r="G95" s="21"/>
      <c r="H95" s="21"/>
      <c r="I95" s="8"/>
      <c r="J95" s="21"/>
    </row>
    <row r="96" spans="1:10" ht="13.5" customHeight="1">
      <c r="A96" s="5"/>
      <c r="B96" s="6"/>
      <c r="C96" s="22"/>
      <c r="D96" s="22"/>
      <c r="E96" s="22"/>
      <c r="F96" s="22"/>
      <c r="G96" s="21"/>
      <c r="H96" s="21"/>
      <c r="I96" s="8"/>
      <c r="J96" s="21"/>
    </row>
    <row r="97" spans="1:10" ht="30" customHeight="1">
      <c r="A97" s="11" t="s">
        <v>3</v>
      </c>
      <c r="B97" s="11" t="s">
        <v>15</v>
      </c>
      <c r="C97" s="12" t="s">
        <v>4</v>
      </c>
      <c r="D97" s="11" t="s">
        <v>16</v>
      </c>
      <c r="E97" s="23"/>
      <c r="F97" s="13" t="s">
        <v>6</v>
      </c>
      <c r="G97" s="21"/>
      <c r="H97" s="21"/>
      <c r="I97" s="8"/>
      <c r="J97" s="21"/>
    </row>
    <row r="98" spans="1:9" ht="15.75" customHeight="1">
      <c r="A98" s="60" t="s">
        <v>73</v>
      </c>
      <c r="B98" s="25" t="s">
        <v>81</v>
      </c>
      <c r="C98" s="61" t="s">
        <v>82</v>
      </c>
      <c r="D98" s="62" t="s">
        <v>83</v>
      </c>
      <c r="E98" s="63"/>
      <c r="F98" s="64" t="s">
        <v>84</v>
      </c>
      <c r="G98" s="29">
        <v>1265</v>
      </c>
      <c r="H98"/>
      <c r="I98" s="65">
        <f>F105/1300</f>
        <v>0</v>
      </c>
    </row>
    <row r="99" spans="1:10" ht="15.75" customHeight="1">
      <c r="A99" s="66" t="s">
        <v>73</v>
      </c>
      <c r="B99" s="25"/>
      <c r="C99" s="42" t="s">
        <v>85</v>
      </c>
      <c r="D99" s="62"/>
      <c r="E99" s="22"/>
      <c r="F99" s="64"/>
      <c r="G99" s="21">
        <v>435</v>
      </c>
      <c r="H99" s="21"/>
      <c r="I99" s="65"/>
      <c r="J99" s="21"/>
    </row>
    <row r="100" spans="1:10" ht="15.75" customHeight="1">
      <c r="A100" s="66" t="s">
        <v>73</v>
      </c>
      <c r="B100" s="25"/>
      <c r="C100" s="42" t="s">
        <v>86</v>
      </c>
      <c r="D100" s="62"/>
      <c r="E100" s="22"/>
      <c r="F100" s="64"/>
      <c r="G100" s="21">
        <v>145</v>
      </c>
      <c r="H100" s="21"/>
      <c r="I100" s="65"/>
      <c r="J100" s="21"/>
    </row>
    <row r="101" spans="1:10" ht="15.75" customHeight="1">
      <c r="A101" s="66" t="s">
        <v>73</v>
      </c>
      <c r="B101" s="25"/>
      <c r="C101" s="42" t="s">
        <v>87</v>
      </c>
      <c r="D101" s="62"/>
      <c r="E101" s="22"/>
      <c r="F101" s="64"/>
      <c r="G101" s="21">
        <v>202</v>
      </c>
      <c r="H101" s="21"/>
      <c r="I101" s="65"/>
      <c r="J101" s="21"/>
    </row>
    <row r="102" spans="1:10" ht="15.75" customHeight="1">
      <c r="A102" s="66" t="s">
        <v>73</v>
      </c>
      <c r="B102" s="25"/>
      <c r="C102" s="42" t="s">
        <v>88</v>
      </c>
      <c r="D102" s="62"/>
      <c r="E102" s="22"/>
      <c r="F102" s="64"/>
      <c r="G102" s="21">
        <v>314</v>
      </c>
      <c r="H102" s="21"/>
      <c r="I102" s="65"/>
      <c r="J102" s="21"/>
    </row>
    <row r="103" spans="1:10" ht="15.75" customHeight="1">
      <c r="A103" s="66" t="s">
        <v>73</v>
      </c>
      <c r="B103" s="25"/>
      <c r="C103" s="42" t="s">
        <v>89</v>
      </c>
      <c r="D103" s="62"/>
      <c r="E103" s="22"/>
      <c r="F103" s="64"/>
      <c r="G103" s="21">
        <v>257</v>
      </c>
      <c r="H103" s="21"/>
      <c r="I103" s="65"/>
      <c r="J103" s="21"/>
    </row>
    <row r="104" spans="1:10" ht="15.75" customHeight="1">
      <c r="A104" s="66" t="s">
        <v>73</v>
      </c>
      <c r="B104" s="25"/>
      <c r="C104" s="42" t="s">
        <v>90</v>
      </c>
      <c r="D104" s="62"/>
      <c r="E104" s="22"/>
      <c r="F104" s="64"/>
      <c r="G104" s="21">
        <v>368</v>
      </c>
      <c r="H104" s="21"/>
      <c r="I104" s="65"/>
      <c r="J104" s="21"/>
    </row>
    <row r="105" spans="1:10" ht="15.75" customHeight="1">
      <c r="A105" s="66" t="s">
        <v>73</v>
      </c>
      <c r="B105" s="25"/>
      <c r="C105" s="42"/>
      <c r="D105" s="62"/>
      <c r="E105" s="22"/>
      <c r="F105" s="64"/>
      <c r="G105" s="21">
        <v>1234</v>
      </c>
      <c r="H105" s="21"/>
      <c r="I105" s="65"/>
      <c r="J105" s="21"/>
    </row>
    <row r="106" spans="1:10" ht="15.75" customHeight="1">
      <c r="A106" s="66" t="s">
        <v>73</v>
      </c>
      <c r="B106" s="25"/>
      <c r="C106" s="42" t="s">
        <v>91</v>
      </c>
      <c r="D106" s="62"/>
      <c r="E106" s="22"/>
      <c r="F106" s="64"/>
      <c r="G106" s="21">
        <v>165</v>
      </c>
      <c r="H106" s="21"/>
      <c r="I106" s="65"/>
      <c r="J106" s="21"/>
    </row>
    <row r="107" spans="1:10" ht="15.75" customHeight="1">
      <c r="A107" s="66" t="s">
        <v>73</v>
      </c>
      <c r="B107" s="25"/>
      <c r="C107" s="42" t="s">
        <v>92</v>
      </c>
      <c r="D107" s="62"/>
      <c r="E107" s="22"/>
      <c r="F107" s="64"/>
      <c r="G107" s="21">
        <v>233</v>
      </c>
      <c r="H107" s="21"/>
      <c r="I107" s="65"/>
      <c r="J107" s="21"/>
    </row>
    <row r="108" spans="1:10" ht="15.75" customHeight="1">
      <c r="A108" s="66" t="s">
        <v>73</v>
      </c>
      <c r="B108" s="25"/>
      <c r="C108" s="42" t="s">
        <v>93</v>
      </c>
      <c r="D108" s="62"/>
      <c r="E108" s="22"/>
      <c r="F108" s="64"/>
      <c r="G108" s="21">
        <v>403</v>
      </c>
      <c r="H108" s="21"/>
      <c r="I108" s="65"/>
      <c r="J108" s="21"/>
    </row>
    <row r="109" spans="1:10" ht="15.75" customHeight="1">
      <c r="A109" s="66" t="s">
        <v>73</v>
      </c>
      <c r="B109" s="25"/>
      <c r="C109" s="42" t="s">
        <v>94</v>
      </c>
      <c r="D109" s="62"/>
      <c r="E109" s="22"/>
      <c r="F109" s="64"/>
      <c r="G109" s="21">
        <v>225</v>
      </c>
      <c r="H109" s="21"/>
      <c r="I109" s="65"/>
      <c r="J109" s="21"/>
    </row>
    <row r="110" spans="1:10" ht="15.75" customHeight="1">
      <c r="A110" s="66" t="s">
        <v>73</v>
      </c>
      <c r="B110" s="25"/>
      <c r="C110" s="42" t="s">
        <v>95</v>
      </c>
      <c r="D110" s="62"/>
      <c r="E110" s="22"/>
      <c r="F110" s="64"/>
      <c r="G110" s="21">
        <v>151</v>
      </c>
      <c r="H110" s="21"/>
      <c r="I110" s="65"/>
      <c r="J110" s="21"/>
    </row>
    <row r="111" spans="1:10" ht="15.75" customHeight="1">
      <c r="A111" s="66" t="s">
        <v>73</v>
      </c>
      <c r="B111" s="25"/>
      <c r="C111" s="42" t="s">
        <v>96</v>
      </c>
      <c r="D111" s="62"/>
      <c r="E111" s="22"/>
      <c r="F111" s="64"/>
      <c r="G111" s="21">
        <v>209</v>
      </c>
      <c r="H111" s="21"/>
      <c r="I111" s="65"/>
      <c r="J111" s="21"/>
    </row>
    <row r="112" spans="1:10" ht="15.75" customHeight="1">
      <c r="A112" s="66" t="s">
        <v>73</v>
      </c>
      <c r="B112" s="25"/>
      <c r="C112" s="42"/>
      <c r="D112" s="62"/>
      <c r="E112" s="67"/>
      <c r="F112" s="64" t="s">
        <v>84</v>
      </c>
      <c r="G112" s="34">
        <v>306</v>
      </c>
      <c r="H112" s="21"/>
      <c r="I112" s="65"/>
      <c r="J112" s="21"/>
    </row>
    <row r="113" spans="1:9" ht="15.75" customHeight="1">
      <c r="A113" s="66" t="s">
        <v>73</v>
      </c>
      <c r="B113" s="25" t="s">
        <v>97</v>
      </c>
      <c r="C113" s="61" t="s">
        <v>98</v>
      </c>
      <c r="D113" s="68" t="s">
        <v>99</v>
      </c>
      <c r="E113" s="69"/>
      <c r="F113" s="64" t="s">
        <v>84</v>
      </c>
      <c r="G113" s="70">
        <v>1259</v>
      </c>
      <c r="H113"/>
      <c r="I113" s="8">
        <f>D115/1300</f>
        <v>0</v>
      </c>
    </row>
    <row r="114" spans="1:10" ht="15.75" customHeight="1">
      <c r="A114" s="66" t="s">
        <v>73</v>
      </c>
      <c r="B114" s="25"/>
      <c r="C114" s="42" t="s">
        <v>100</v>
      </c>
      <c r="D114" s="68"/>
      <c r="E114" s="22"/>
      <c r="F114" s="64"/>
      <c r="G114" s="21">
        <v>507</v>
      </c>
      <c r="H114" s="21"/>
      <c r="I114" s="8"/>
      <c r="J114" s="21"/>
    </row>
    <row r="115" spans="1:10" ht="15.75" customHeight="1">
      <c r="A115" s="66" t="s">
        <v>73</v>
      </c>
      <c r="B115" s="25"/>
      <c r="C115" s="42" t="s">
        <v>101</v>
      </c>
      <c r="D115" s="68"/>
      <c r="E115" s="22"/>
      <c r="F115" s="64"/>
      <c r="G115" s="21">
        <v>508</v>
      </c>
      <c r="H115" s="21"/>
      <c r="I115" s="8"/>
      <c r="J115" s="21"/>
    </row>
    <row r="116" spans="1:10" ht="15.75" customHeight="1">
      <c r="A116" s="66" t="s">
        <v>73</v>
      </c>
      <c r="B116" s="25"/>
      <c r="C116" s="42" t="s">
        <v>102</v>
      </c>
      <c r="D116" s="68"/>
      <c r="E116" s="22"/>
      <c r="F116" s="64"/>
      <c r="G116" s="21">
        <v>333</v>
      </c>
      <c r="H116" s="21"/>
      <c r="I116" s="8"/>
      <c r="J116" s="21"/>
    </row>
    <row r="117" spans="1:10" ht="15.75" customHeight="1">
      <c r="A117" s="66" t="s">
        <v>73</v>
      </c>
      <c r="B117" s="25"/>
      <c r="C117" s="42" t="s">
        <v>103</v>
      </c>
      <c r="D117" s="68"/>
      <c r="E117" s="22"/>
      <c r="F117" s="64"/>
      <c r="G117" s="21">
        <v>652</v>
      </c>
      <c r="H117" s="21"/>
      <c r="I117" s="8"/>
      <c r="J117" s="21"/>
    </row>
    <row r="118" spans="1:10" ht="15.75" customHeight="1">
      <c r="A118" s="71" t="s">
        <v>73</v>
      </c>
      <c r="B118" s="25"/>
      <c r="C118" s="42" t="s">
        <v>104</v>
      </c>
      <c r="D118" s="68"/>
      <c r="E118" s="67"/>
      <c r="F118" s="64"/>
      <c r="G118" s="72">
        <v>163</v>
      </c>
      <c r="H118" s="21"/>
      <c r="I118" s="8"/>
      <c r="J118" s="21"/>
    </row>
    <row r="119" spans="1:10" ht="13.5" customHeight="1">
      <c r="A119" s="15"/>
      <c r="B119" s="5"/>
      <c r="C119" s="35"/>
      <c r="D119" s="73"/>
      <c r="E119" s="22"/>
      <c r="F119" s="9"/>
      <c r="G119" s="72"/>
      <c r="H119" s="21"/>
      <c r="I119" s="8"/>
      <c r="J119" s="21"/>
    </row>
    <row r="120" spans="1:10" ht="13.5" customHeight="1">
      <c r="A120" s="15"/>
      <c r="B120" s="5"/>
      <c r="C120" s="35"/>
      <c r="D120" s="73"/>
      <c r="E120" s="22"/>
      <c r="F120" s="9"/>
      <c r="G120" s="72"/>
      <c r="H120" s="21"/>
      <c r="I120" s="8"/>
      <c r="J120" s="21"/>
    </row>
    <row r="121" spans="1:10" ht="13.5" customHeight="1">
      <c r="A121" s="15"/>
      <c r="B121" s="5"/>
      <c r="C121" s="35"/>
      <c r="D121" s="73"/>
      <c r="E121" s="22"/>
      <c r="F121" s="9"/>
      <c r="G121" s="72"/>
      <c r="H121" s="21"/>
      <c r="I121" s="8"/>
      <c r="J121" s="21"/>
    </row>
    <row r="122" spans="1:10" ht="13.5" customHeight="1">
      <c r="A122" s="15"/>
      <c r="B122" s="5"/>
      <c r="C122" s="35"/>
      <c r="D122" s="73"/>
      <c r="E122" s="22"/>
      <c r="F122" s="9"/>
      <c r="G122" s="72"/>
      <c r="H122" s="21"/>
      <c r="I122" s="8"/>
      <c r="J122" s="21"/>
    </row>
    <row r="123" spans="1:10" ht="13.5" customHeight="1">
      <c r="A123" s="15"/>
      <c r="B123" s="5"/>
      <c r="C123" s="35"/>
      <c r="D123" s="73"/>
      <c r="E123" s="22"/>
      <c r="F123" s="9"/>
      <c r="G123" s="72"/>
      <c r="H123" s="21"/>
      <c r="I123" s="8"/>
      <c r="J123" s="21"/>
    </row>
    <row r="124" spans="1:10" ht="13.5" customHeight="1">
      <c r="A124" s="15"/>
      <c r="B124" s="5"/>
      <c r="C124" s="35"/>
      <c r="D124" s="73"/>
      <c r="E124" s="22"/>
      <c r="F124" s="9"/>
      <c r="G124" s="72"/>
      <c r="H124" s="21"/>
      <c r="I124" s="8"/>
      <c r="J124" s="21"/>
    </row>
    <row r="125" spans="1:10" ht="13.5" customHeight="1">
      <c r="A125" s="15"/>
      <c r="B125" s="5"/>
      <c r="C125" s="35"/>
      <c r="D125" s="73"/>
      <c r="E125" s="22"/>
      <c r="F125" s="9"/>
      <c r="G125" s="72"/>
      <c r="H125" s="21"/>
      <c r="I125" s="8"/>
      <c r="J125" s="21"/>
    </row>
    <row r="126" spans="1:10" ht="13.5" customHeight="1">
      <c r="A126" s="15"/>
      <c r="B126" s="5"/>
      <c r="C126" s="35"/>
      <c r="D126" s="73"/>
      <c r="E126" s="22"/>
      <c r="F126" s="9"/>
      <c r="G126" s="72"/>
      <c r="H126" s="21"/>
      <c r="I126" s="8"/>
      <c r="J126" s="21"/>
    </row>
    <row r="127" spans="1:10" ht="13.5" customHeight="1">
      <c r="A127" s="15"/>
      <c r="B127" s="5"/>
      <c r="C127" s="35"/>
      <c r="D127" s="73"/>
      <c r="E127" s="22"/>
      <c r="F127" s="9"/>
      <c r="G127" s="72"/>
      <c r="H127" s="21"/>
      <c r="I127" s="8"/>
      <c r="J127" s="21"/>
    </row>
    <row r="128" spans="1:10" ht="13.5" customHeight="1">
      <c r="A128" s="15"/>
      <c r="B128" s="5"/>
      <c r="C128" s="35"/>
      <c r="D128" s="73"/>
      <c r="E128" s="22"/>
      <c r="F128" s="9"/>
      <c r="G128" s="72"/>
      <c r="H128" s="21"/>
      <c r="I128" s="8"/>
      <c r="J128" s="21"/>
    </row>
    <row r="129" spans="1:10" ht="27.75" customHeight="1">
      <c r="A129" s="5" t="s">
        <v>105</v>
      </c>
      <c r="B129" s="5"/>
      <c r="C129" s="5"/>
      <c r="D129" s="5"/>
      <c r="E129" s="5"/>
      <c r="F129" s="5"/>
      <c r="G129" s="21"/>
      <c r="H129" s="21"/>
      <c r="I129" s="8"/>
      <c r="J129" s="38"/>
    </row>
    <row r="130" spans="1:10" ht="13.5" customHeight="1">
      <c r="A130" s="6"/>
      <c r="B130" s="5"/>
      <c r="C130" s="22"/>
      <c r="D130" s="22"/>
      <c r="E130" s="22"/>
      <c r="F130" s="22"/>
      <c r="G130" s="21"/>
      <c r="H130" s="21"/>
      <c r="I130" s="8"/>
      <c r="J130" s="38"/>
    </row>
    <row r="131" spans="1:10" ht="27.75" customHeight="1">
      <c r="A131" s="5" t="s">
        <v>2</v>
      </c>
      <c r="B131" s="5"/>
      <c r="C131" s="5"/>
      <c r="D131" s="5"/>
      <c r="E131" s="5"/>
      <c r="F131" s="5"/>
      <c r="G131" s="5"/>
      <c r="H131" s="21"/>
      <c r="I131" s="8"/>
      <c r="J131" s="38"/>
    </row>
    <row r="132" spans="1:10" ht="13.5" customHeight="1">
      <c r="A132" s="5"/>
      <c r="B132" s="5"/>
      <c r="C132" s="22"/>
      <c r="D132" s="22"/>
      <c r="E132" s="22"/>
      <c r="F132" s="22"/>
      <c r="G132" s="21"/>
      <c r="H132" s="21"/>
      <c r="I132" s="8"/>
      <c r="J132" s="38"/>
    </row>
    <row r="133" spans="1:9" ht="30" customHeight="1">
      <c r="A133" s="11" t="s">
        <v>3</v>
      </c>
      <c r="B133" s="12" t="s">
        <v>4</v>
      </c>
      <c r="C133" s="11" t="s">
        <v>5</v>
      </c>
      <c r="D133" s="13" t="s">
        <v>6</v>
      </c>
      <c r="E133" s="74"/>
      <c r="F133"/>
      <c r="I133" s="3"/>
    </row>
    <row r="134" spans="1:17" ht="15.75" customHeight="1">
      <c r="A134" s="11" t="s">
        <v>106</v>
      </c>
      <c r="B134" s="17" t="s">
        <v>107</v>
      </c>
      <c r="C134" s="75">
        <v>17126</v>
      </c>
      <c r="D134" s="19">
        <v>13</v>
      </c>
      <c r="E134" s="76"/>
      <c r="F134"/>
      <c r="G134" s="29">
        <v>16930</v>
      </c>
      <c r="H134"/>
      <c r="I134" s="77">
        <f aca="true" t="shared" si="2" ref="I134:I138">C134/1300</f>
        <v>13.173846153846155</v>
      </c>
      <c r="M134" s="6"/>
      <c r="N134" s="78"/>
      <c r="O134" s="21"/>
      <c r="P134" s="21"/>
      <c r="Q134" s="21"/>
    </row>
    <row r="135" spans="1:17" ht="15.75" customHeight="1">
      <c r="A135" s="11" t="s">
        <v>106</v>
      </c>
      <c r="B135" s="17" t="s">
        <v>108</v>
      </c>
      <c r="C135" s="18">
        <v>3656</v>
      </c>
      <c r="D135" s="19">
        <v>3</v>
      </c>
      <c r="E135" s="22"/>
      <c r="F135"/>
      <c r="G135" s="21">
        <v>3572</v>
      </c>
      <c r="H135"/>
      <c r="I135" s="8">
        <f t="shared" si="2"/>
        <v>2.812307692307692</v>
      </c>
      <c r="M135" s="6"/>
      <c r="N135" s="78"/>
      <c r="O135" s="21"/>
      <c r="P135" s="21"/>
      <c r="Q135" s="21"/>
    </row>
    <row r="136" spans="1:9" ht="15.75" customHeight="1">
      <c r="A136" s="11" t="s">
        <v>106</v>
      </c>
      <c r="B136" s="17" t="s">
        <v>109</v>
      </c>
      <c r="C136" s="18">
        <v>2031</v>
      </c>
      <c r="D136" s="19">
        <v>2</v>
      </c>
      <c r="E136" s="22"/>
      <c r="F136"/>
      <c r="G136" s="21">
        <v>2015</v>
      </c>
      <c r="H136"/>
      <c r="I136" s="8">
        <f t="shared" si="2"/>
        <v>1.5623076923076924</v>
      </c>
    </row>
    <row r="137" spans="1:9" ht="15.75" customHeight="1">
      <c r="A137" s="11" t="s">
        <v>106</v>
      </c>
      <c r="B137" s="17" t="s">
        <v>110</v>
      </c>
      <c r="C137" s="18">
        <v>1939</v>
      </c>
      <c r="D137" s="19">
        <v>1</v>
      </c>
      <c r="E137" s="22"/>
      <c r="F137"/>
      <c r="G137" s="21">
        <v>1939</v>
      </c>
      <c r="H137"/>
      <c r="I137" s="8">
        <f t="shared" si="2"/>
        <v>1.4915384615384615</v>
      </c>
    </row>
    <row r="138" spans="1:9" ht="15.75" customHeight="1">
      <c r="A138" s="11" t="s">
        <v>106</v>
      </c>
      <c r="B138" s="17" t="s">
        <v>111</v>
      </c>
      <c r="C138" s="18">
        <v>1448</v>
      </c>
      <c r="D138" s="19">
        <v>1</v>
      </c>
      <c r="E138" s="22"/>
      <c r="F138"/>
      <c r="G138" s="21">
        <v>1340</v>
      </c>
      <c r="H138"/>
      <c r="I138" s="8">
        <f t="shared" si="2"/>
        <v>1.113846153846154</v>
      </c>
    </row>
    <row r="139" spans="1:10" ht="13.5" customHeight="1">
      <c r="A139" s="6"/>
      <c r="B139" s="6"/>
      <c r="C139" s="22"/>
      <c r="D139" s="22"/>
      <c r="E139" s="22"/>
      <c r="F139" s="22"/>
      <c r="G139" s="21"/>
      <c r="H139" s="21"/>
      <c r="I139" s="8"/>
      <c r="J139" s="21"/>
    </row>
    <row r="140" spans="1:10" ht="27.75" customHeight="1">
      <c r="A140" s="5" t="s">
        <v>14</v>
      </c>
      <c r="B140" s="5"/>
      <c r="C140" s="5"/>
      <c r="D140" s="5"/>
      <c r="E140" s="5"/>
      <c r="F140" s="5"/>
      <c r="G140" s="21"/>
      <c r="H140" s="21"/>
      <c r="I140" s="8"/>
      <c r="J140" s="21"/>
    </row>
    <row r="141" spans="1:10" ht="13.5" customHeight="1">
      <c r="A141" s="6"/>
      <c r="B141" s="6"/>
      <c r="C141" s="22"/>
      <c r="D141" s="22"/>
      <c r="E141" s="22"/>
      <c r="F141" s="22"/>
      <c r="G141" s="21"/>
      <c r="H141" s="21"/>
      <c r="I141" s="8"/>
      <c r="J141" s="21"/>
    </row>
    <row r="142" spans="1:10" ht="31.5" customHeight="1">
      <c r="A142" s="11" t="s">
        <v>3</v>
      </c>
      <c r="B142" s="11" t="s">
        <v>15</v>
      </c>
      <c r="C142" s="12" t="s">
        <v>4</v>
      </c>
      <c r="D142" s="11" t="s">
        <v>16</v>
      </c>
      <c r="E142" s="23"/>
      <c r="F142" s="13" t="s">
        <v>6</v>
      </c>
      <c r="G142" s="21"/>
      <c r="H142" s="21"/>
      <c r="I142" s="8"/>
      <c r="J142" s="21"/>
    </row>
    <row r="143" spans="1:10" ht="15.75" customHeight="1">
      <c r="A143" s="24" t="s">
        <v>106</v>
      </c>
      <c r="B143" s="11" t="s">
        <v>112</v>
      </c>
      <c r="C143" s="26" t="s">
        <v>113</v>
      </c>
      <c r="D143" s="68" t="s">
        <v>114</v>
      </c>
      <c r="E143" s="63"/>
      <c r="F143" s="79" t="s">
        <v>84</v>
      </c>
      <c r="G143" s="70">
        <v>908</v>
      </c>
      <c r="H143" s="21"/>
      <c r="I143" s="8">
        <f>H143/1300</f>
        <v>0</v>
      </c>
      <c r="J143" s="21"/>
    </row>
    <row r="144" spans="1:10" ht="15.75" customHeight="1">
      <c r="A144" s="30" t="s">
        <v>106</v>
      </c>
      <c r="B144" s="11"/>
      <c r="C144" s="31" t="s">
        <v>115</v>
      </c>
      <c r="D144" s="68"/>
      <c r="E144" s="22"/>
      <c r="F144" s="79"/>
      <c r="G144" s="21">
        <v>773</v>
      </c>
      <c r="H144" s="21"/>
      <c r="I144" s="8"/>
      <c r="J144" s="21">
        <f aca="true" t="shared" si="3" ref="J144:J149">H144/1300</f>
        <v>0</v>
      </c>
    </row>
    <row r="145" spans="1:10" ht="15.75" customHeight="1">
      <c r="A145" s="30" t="s">
        <v>106</v>
      </c>
      <c r="B145" s="11"/>
      <c r="C145" s="31" t="s">
        <v>116</v>
      </c>
      <c r="D145" s="68"/>
      <c r="E145" s="22"/>
      <c r="F145" s="79"/>
      <c r="G145" s="21">
        <v>210</v>
      </c>
      <c r="H145" s="21"/>
      <c r="I145" s="8"/>
      <c r="J145" s="21">
        <f t="shared" si="3"/>
        <v>0</v>
      </c>
    </row>
    <row r="146" spans="1:10" ht="15.75" customHeight="1">
      <c r="A146" s="30" t="s">
        <v>106</v>
      </c>
      <c r="B146" s="11"/>
      <c r="C146" s="31" t="s">
        <v>117</v>
      </c>
      <c r="D146" s="68"/>
      <c r="E146" s="22"/>
      <c r="F146" s="79"/>
      <c r="G146" s="21">
        <v>435</v>
      </c>
      <c r="H146" s="21"/>
      <c r="I146" s="8"/>
      <c r="J146" s="21">
        <f t="shared" si="3"/>
        <v>0</v>
      </c>
    </row>
    <row r="147" spans="1:10" ht="15.75" customHeight="1">
      <c r="A147" s="30" t="s">
        <v>106</v>
      </c>
      <c r="B147" s="11"/>
      <c r="C147" s="31" t="s">
        <v>118</v>
      </c>
      <c r="D147" s="68"/>
      <c r="E147" s="22"/>
      <c r="F147" s="79"/>
      <c r="G147" s="21">
        <v>710</v>
      </c>
      <c r="H147" s="21"/>
      <c r="I147" s="8"/>
      <c r="J147" s="21">
        <f t="shared" si="3"/>
        <v>0</v>
      </c>
    </row>
    <row r="148" spans="1:10" ht="15.75" customHeight="1">
      <c r="A148" s="30" t="s">
        <v>106</v>
      </c>
      <c r="B148" s="11"/>
      <c r="C148" s="31" t="s">
        <v>119</v>
      </c>
      <c r="D148" s="68"/>
      <c r="E148" s="22"/>
      <c r="F148" s="79"/>
      <c r="G148" s="21">
        <v>205</v>
      </c>
      <c r="H148" s="21"/>
      <c r="I148" s="8"/>
      <c r="J148" s="21">
        <f t="shared" si="3"/>
        <v>0</v>
      </c>
    </row>
    <row r="149" spans="1:10" ht="15.75" customHeight="1">
      <c r="A149" s="32" t="s">
        <v>106</v>
      </c>
      <c r="B149" s="11"/>
      <c r="C149" s="33" t="s">
        <v>120</v>
      </c>
      <c r="D149" s="68"/>
      <c r="E149" s="67"/>
      <c r="F149" s="79"/>
      <c r="G149" s="72">
        <v>435</v>
      </c>
      <c r="H149" s="21"/>
      <c r="I149" s="8"/>
      <c r="J149" s="21">
        <f t="shared" si="3"/>
        <v>0</v>
      </c>
    </row>
    <row r="150" spans="1:10" ht="13.5" customHeight="1">
      <c r="A150" s="6"/>
      <c r="B150" s="6"/>
      <c r="C150" s="35"/>
      <c r="D150" s="73"/>
      <c r="E150" s="22"/>
      <c r="F150" s="80"/>
      <c r="G150" s="72"/>
      <c r="H150" s="21"/>
      <c r="I150" s="8"/>
      <c r="J150" s="21"/>
    </row>
    <row r="151" spans="1:10" ht="27.75" customHeight="1">
      <c r="A151" s="5" t="s">
        <v>121</v>
      </c>
      <c r="B151" s="5"/>
      <c r="C151" s="5"/>
      <c r="D151" s="5"/>
      <c r="E151" s="5"/>
      <c r="F151" s="5"/>
      <c r="G151" s="21"/>
      <c r="H151" s="21"/>
      <c r="I151" s="8"/>
      <c r="J151" s="21"/>
    </row>
    <row r="152" spans="1:10" ht="13.5" customHeight="1">
      <c r="A152" s="6"/>
      <c r="B152" s="6"/>
      <c r="C152" s="22"/>
      <c r="D152" s="22"/>
      <c r="E152" s="22"/>
      <c r="F152" s="22"/>
      <c r="G152" s="21"/>
      <c r="H152" s="21"/>
      <c r="I152" s="8"/>
      <c r="J152" s="21"/>
    </row>
    <row r="153" spans="1:10" ht="27.75" customHeight="1">
      <c r="A153" s="5" t="s">
        <v>2</v>
      </c>
      <c r="B153" s="5"/>
      <c r="C153" s="5"/>
      <c r="D153" s="5"/>
      <c r="E153" s="5"/>
      <c r="F153" s="5"/>
      <c r="G153" s="5"/>
      <c r="I153" s="3"/>
      <c r="J153" s="21"/>
    </row>
    <row r="154" spans="1:10" ht="13.5" customHeight="1">
      <c r="A154" s="5"/>
      <c r="C154"/>
      <c r="D154" s="74"/>
      <c r="E154" s="74"/>
      <c r="F154" s="74"/>
      <c r="I154" s="3"/>
      <c r="J154" s="21"/>
    </row>
    <row r="155" spans="1:10" ht="29.25" customHeight="1">
      <c r="A155" s="11" t="s">
        <v>3</v>
      </c>
      <c r="B155" s="12" t="s">
        <v>4</v>
      </c>
      <c r="C155" s="11" t="s">
        <v>5</v>
      </c>
      <c r="D155" s="13" t="s">
        <v>6</v>
      </c>
      <c r="E155" s="74"/>
      <c r="F155" s="74"/>
      <c r="I155" s="3"/>
      <c r="J155" s="21"/>
    </row>
    <row r="156" spans="1:9" ht="15.75" customHeight="1">
      <c r="A156" s="11" t="s">
        <v>122</v>
      </c>
      <c r="B156" s="17" t="s">
        <v>123</v>
      </c>
      <c r="C156" s="81">
        <v>9640</v>
      </c>
      <c r="D156" s="19">
        <v>7</v>
      </c>
      <c r="E156" s="76"/>
      <c r="F156" s="22"/>
      <c r="G156" s="29">
        <v>10106</v>
      </c>
      <c r="H156"/>
      <c r="I156" s="77">
        <f aca="true" t="shared" si="4" ref="I156:I161">C156/1300</f>
        <v>7.415384615384616</v>
      </c>
    </row>
    <row r="157" spans="1:9" ht="15.75" customHeight="1">
      <c r="A157" s="11" t="s">
        <v>122</v>
      </c>
      <c r="B157" s="17" t="s">
        <v>124</v>
      </c>
      <c r="C157" s="18">
        <v>4161</v>
      </c>
      <c r="D157" s="19">
        <v>3</v>
      </c>
      <c r="E157" s="22"/>
      <c r="F157" s="22"/>
      <c r="G157" s="21">
        <v>4200</v>
      </c>
      <c r="H157"/>
      <c r="I157" s="8">
        <f t="shared" si="4"/>
        <v>3.2007692307692306</v>
      </c>
    </row>
    <row r="158" spans="1:9" ht="15.75" customHeight="1">
      <c r="A158" s="11" t="s">
        <v>122</v>
      </c>
      <c r="B158" s="17" t="s">
        <v>125</v>
      </c>
      <c r="C158" s="18">
        <v>1951</v>
      </c>
      <c r="D158" s="19">
        <v>2</v>
      </c>
      <c r="E158" s="22"/>
      <c r="F158" s="22"/>
      <c r="G158" s="21">
        <v>1916</v>
      </c>
      <c r="H158"/>
      <c r="I158" s="8">
        <f t="shared" si="4"/>
        <v>1.5007692307692309</v>
      </c>
    </row>
    <row r="159" spans="1:9" ht="15.75" customHeight="1">
      <c r="A159" s="11" t="s">
        <v>122</v>
      </c>
      <c r="B159" s="17" t="s">
        <v>126</v>
      </c>
      <c r="C159" s="18">
        <v>1836</v>
      </c>
      <c r="D159" s="19">
        <v>1</v>
      </c>
      <c r="E159" s="22"/>
      <c r="F159" s="22"/>
      <c r="G159" s="21">
        <v>1664</v>
      </c>
      <c r="H159"/>
      <c r="I159" s="8">
        <f t="shared" si="4"/>
        <v>1.4123076923076923</v>
      </c>
    </row>
    <row r="160" spans="1:9" ht="15.75" customHeight="1">
      <c r="A160" s="11" t="s">
        <v>122</v>
      </c>
      <c r="B160" s="17" t="s">
        <v>127</v>
      </c>
      <c r="C160" s="18">
        <v>1512</v>
      </c>
      <c r="D160" s="19">
        <v>1</v>
      </c>
      <c r="E160" s="22"/>
      <c r="F160" s="22"/>
      <c r="G160" s="21">
        <v>1520</v>
      </c>
      <c r="H160"/>
      <c r="I160" s="8">
        <f t="shared" si="4"/>
        <v>1.1630769230769231</v>
      </c>
    </row>
    <row r="161" spans="1:9" ht="15.75" customHeight="1">
      <c r="A161" s="11" t="s">
        <v>122</v>
      </c>
      <c r="B161" s="17" t="s">
        <v>128</v>
      </c>
      <c r="C161" s="18">
        <v>1472</v>
      </c>
      <c r="D161" s="19">
        <v>1</v>
      </c>
      <c r="E161" s="22"/>
      <c r="F161" s="22"/>
      <c r="G161" s="21">
        <v>1342</v>
      </c>
      <c r="H161"/>
      <c r="I161" s="8">
        <f t="shared" si="4"/>
        <v>1.1323076923076922</v>
      </c>
    </row>
    <row r="169" spans="1:10" ht="27.75" customHeight="1">
      <c r="A169" s="5" t="s">
        <v>14</v>
      </c>
      <c r="B169" s="5"/>
      <c r="C169" s="5"/>
      <c r="D169" s="5"/>
      <c r="E169" s="5"/>
      <c r="F169" s="5"/>
      <c r="G169" s="21"/>
      <c r="H169" s="21"/>
      <c r="I169" s="8"/>
      <c r="J169" s="21"/>
    </row>
    <row r="170" spans="1:10" ht="13.5" customHeight="1">
      <c r="A170" s="6"/>
      <c r="B170" s="6"/>
      <c r="C170" s="22"/>
      <c r="D170" s="22"/>
      <c r="E170" s="22"/>
      <c r="F170" s="22"/>
      <c r="G170" s="21"/>
      <c r="H170" s="21"/>
      <c r="I170" s="8"/>
      <c r="J170" s="21"/>
    </row>
    <row r="171" spans="1:10" ht="28.5" customHeight="1">
      <c r="A171" s="82" t="s">
        <v>3</v>
      </c>
      <c r="B171" s="83" t="s">
        <v>15</v>
      </c>
      <c r="C171" s="12" t="s">
        <v>4</v>
      </c>
      <c r="D171" s="11" t="s">
        <v>16</v>
      </c>
      <c r="E171" s="84"/>
      <c r="F171" s="85" t="s">
        <v>6</v>
      </c>
      <c r="G171" s="21"/>
      <c r="H171" s="21"/>
      <c r="I171" s="8"/>
      <c r="J171" s="21"/>
    </row>
    <row r="172" spans="1:10" ht="15.75" customHeight="1">
      <c r="A172" s="24" t="s">
        <v>122</v>
      </c>
      <c r="B172" s="11" t="s">
        <v>129</v>
      </c>
      <c r="C172" s="26" t="s">
        <v>130</v>
      </c>
      <c r="D172" s="12" t="s">
        <v>131</v>
      </c>
      <c r="E172" s="86"/>
      <c r="F172" s="64" t="s">
        <v>132</v>
      </c>
      <c r="G172" s="70">
        <v>1042</v>
      </c>
      <c r="H172" s="21"/>
      <c r="I172" s="8"/>
      <c r="J172" s="21"/>
    </row>
    <row r="173" spans="1:10" ht="15.75" customHeight="1">
      <c r="A173" s="30" t="s">
        <v>122</v>
      </c>
      <c r="B173" s="11"/>
      <c r="C173" s="31" t="s">
        <v>133</v>
      </c>
      <c r="D173" s="12"/>
      <c r="E173" s="87"/>
      <c r="F173" s="64"/>
      <c r="G173" s="21">
        <v>991</v>
      </c>
      <c r="H173" s="21"/>
      <c r="I173" s="8"/>
      <c r="J173" s="21"/>
    </row>
    <row r="174" spans="1:10" ht="15.75" customHeight="1">
      <c r="A174" s="30" t="s">
        <v>122</v>
      </c>
      <c r="B174" s="11"/>
      <c r="C174" s="31" t="s">
        <v>134</v>
      </c>
      <c r="D174" s="12"/>
      <c r="E174" s="87"/>
      <c r="F174" s="64"/>
      <c r="G174" s="21">
        <v>398</v>
      </c>
      <c r="H174" s="21"/>
      <c r="I174" s="8"/>
      <c r="J174" s="21"/>
    </row>
    <row r="175" spans="1:10" ht="15.75" customHeight="1">
      <c r="A175" s="30" t="s">
        <v>122</v>
      </c>
      <c r="B175" s="11"/>
      <c r="C175" s="31" t="s">
        <v>135</v>
      </c>
      <c r="D175" s="12"/>
      <c r="E175" s="87"/>
      <c r="F175" s="64"/>
      <c r="G175" s="21">
        <v>343</v>
      </c>
      <c r="H175" s="21"/>
      <c r="I175" s="8"/>
      <c r="J175" s="21"/>
    </row>
    <row r="176" spans="1:10" ht="15.75" customHeight="1">
      <c r="A176" s="30" t="s">
        <v>122</v>
      </c>
      <c r="B176" s="11"/>
      <c r="C176" s="31" t="s">
        <v>136</v>
      </c>
      <c r="D176" s="12"/>
      <c r="E176" s="87"/>
      <c r="F176" s="64"/>
      <c r="G176" s="21">
        <v>660</v>
      </c>
      <c r="H176" s="21"/>
      <c r="I176" s="8"/>
      <c r="J176" s="21"/>
    </row>
    <row r="177" spans="1:7" ht="15.75" customHeight="1">
      <c r="A177" s="30" t="s">
        <v>122</v>
      </c>
      <c r="B177" s="11"/>
      <c r="C177" s="31" t="s">
        <v>137</v>
      </c>
      <c r="D177" s="12"/>
      <c r="E177" s="87"/>
      <c r="F177" s="64"/>
      <c r="G177" s="21">
        <v>656</v>
      </c>
    </row>
    <row r="178" spans="1:9" ht="15.75" customHeight="1">
      <c r="A178" s="30" t="s">
        <v>122</v>
      </c>
      <c r="B178" s="11"/>
      <c r="C178" s="31" t="s">
        <v>138</v>
      </c>
      <c r="D178" s="12"/>
      <c r="E178" s="87"/>
      <c r="F178" s="64"/>
      <c r="G178" s="21">
        <v>920</v>
      </c>
      <c r="H178"/>
      <c r="I178" s="77">
        <f aca="true" t="shared" si="5" ref="I178:I180">C187/1300</f>
        <v>9.086153846153847</v>
      </c>
    </row>
    <row r="179" spans="1:9" ht="15.75" customHeight="1">
      <c r="A179" s="30" t="s">
        <v>122</v>
      </c>
      <c r="B179" s="11"/>
      <c r="C179" s="31" t="s">
        <v>139</v>
      </c>
      <c r="D179" s="12"/>
      <c r="E179" s="87"/>
      <c r="F179" s="64"/>
      <c r="G179" s="21">
        <v>1040</v>
      </c>
      <c r="H179"/>
      <c r="I179" s="8">
        <f t="shared" si="5"/>
        <v>8.601538461538462</v>
      </c>
    </row>
    <row r="180" spans="1:9" ht="15.75" customHeight="1">
      <c r="A180" s="32" t="s">
        <v>122</v>
      </c>
      <c r="B180" s="11"/>
      <c r="C180" s="33" t="s">
        <v>140</v>
      </c>
      <c r="D180" s="12"/>
      <c r="E180" s="88"/>
      <c r="F180" s="64"/>
      <c r="G180" s="72">
        <v>819</v>
      </c>
      <c r="H180"/>
      <c r="I180" s="8">
        <f t="shared" si="5"/>
        <v>4.462307692307692</v>
      </c>
    </row>
    <row r="181" spans="1:10" ht="13.5" customHeight="1">
      <c r="A181" s="6"/>
      <c r="B181" s="6"/>
      <c r="C181" s="22"/>
      <c r="D181" s="22"/>
      <c r="E181" s="22"/>
      <c r="F181" s="22"/>
      <c r="G181" s="21"/>
      <c r="H181" s="21"/>
      <c r="I181" s="8"/>
      <c r="J181" s="21"/>
    </row>
    <row r="182" spans="1:10" ht="27.75" customHeight="1">
      <c r="A182" s="6"/>
      <c r="B182" s="6"/>
      <c r="C182" s="89" t="s">
        <v>141</v>
      </c>
      <c r="D182" s="22"/>
      <c r="E182" s="22"/>
      <c r="F182" s="22"/>
      <c r="G182" s="21"/>
      <c r="H182" s="21"/>
      <c r="I182" s="8"/>
      <c r="J182" s="21"/>
    </row>
    <row r="183" spans="1:10" ht="13.5" customHeight="1">
      <c r="A183" s="6"/>
      <c r="B183" s="6"/>
      <c r="C183" s="22"/>
      <c r="D183" s="22"/>
      <c r="E183" s="22"/>
      <c r="F183" s="22"/>
      <c r="G183" s="21"/>
      <c r="H183" s="21"/>
      <c r="I183" s="8"/>
      <c r="J183" s="21"/>
    </row>
    <row r="184" spans="1:10" ht="27.75" customHeight="1">
      <c r="A184" s="5" t="s">
        <v>2</v>
      </c>
      <c r="B184" s="5"/>
      <c r="C184" s="5"/>
      <c r="D184" s="5"/>
      <c r="E184" s="5"/>
      <c r="F184" s="5"/>
      <c r="G184" s="5"/>
      <c r="H184" s="21"/>
      <c r="I184" s="8"/>
      <c r="J184" s="21"/>
    </row>
    <row r="185" spans="1:10" ht="13.5" customHeight="1">
      <c r="A185" s="6"/>
      <c r="B185" s="6"/>
      <c r="C185" s="22"/>
      <c r="D185" s="22"/>
      <c r="E185" s="22"/>
      <c r="F185" s="22"/>
      <c r="G185" s="21"/>
      <c r="H185" s="21"/>
      <c r="I185" s="8">
        <f>H185/1300</f>
        <v>0</v>
      </c>
      <c r="J185" s="21"/>
    </row>
    <row r="186" spans="1:10" ht="26.25" customHeight="1">
      <c r="A186" s="11" t="s">
        <v>3</v>
      </c>
      <c r="B186" s="12" t="s">
        <v>4</v>
      </c>
      <c r="C186" s="11" t="s">
        <v>5</v>
      </c>
      <c r="D186" s="13" t="s">
        <v>6</v>
      </c>
      <c r="H186" s="21"/>
      <c r="I186" s="8"/>
      <c r="J186" s="21"/>
    </row>
    <row r="187" spans="1:10" ht="15.75" customHeight="1">
      <c r="A187" s="11" t="s">
        <v>142</v>
      </c>
      <c r="B187" s="17" t="s">
        <v>143</v>
      </c>
      <c r="C187" s="43">
        <v>11812</v>
      </c>
      <c r="D187" s="19">
        <v>9</v>
      </c>
      <c r="E187" s="76"/>
      <c r="F187" s="22"/>
      <c r="G187" s="29">
        <v>11804</v>
      </c>
      <c r="H187" s="21"/>
      <c r="I187" s="8"/>
      <c r="J187" s="21"/>
    </row>
    <row r="188" spans="1:10" ht="15.75" customHeight="1">
      <c r="A188" s="11" t="s">
        <v>142</v>
      </c>
      <c r="B188" s="17" t="s">
        <v>144</v>
      </c>
      <c r="C188" s="18">
        <v>11182</v>
      </c>
      <c r="D188" s="19">
        <v>9</v>
      </c>
      <c r="E188" s="22"/>
      <c r="F188" s="22"/>
      <c r="G188" s="21">
        <v>10368</v>
      </c>
      <c r="H188" s="21"/>
      <c r="I188" s="8"/>
      <c r="J188" s="21"/>
    </row>
    <row r="189" spans="1:10" ht="15.75" customHeight="1">
      <c r="A189" s="11" t="s">
        <v>142</v>
      </c>
      <c r="B189" s="17" t="s">
        <v>145</v>
      </c>
      <c r="C189" s="18">
        <v>5801</v>
      </c>
      <c r="D189" s="19">
        <v>4</v>
      </c>
      <c r="E189" s="22"/>
      <c r="F189" s="22"/>
      <c r="G189" s="21">
        <v>5657</v>
      </c>
      <c r="H189" s="21"/>
      <c r="I189" s="8"/>
      <c r="J189" s="21"/>
    </row>
    <row r="190" spans="1:10" ht="13.5" customHeight="1">
      <c r="A190" s="6"/>
      <c r="B190" s="6"/>
      <c r="C190" s="22"/>
      <c r="D190" s="22"/>
      <c r="E190" s="22"/>
      <c r="F190" s="22"/>
      <c r="G190" s="21"/>
      <c r="H190" s="21"/>
      <c r="I190" s="8"/>
      <c r="J190" s="21"/>
    </row>
    <row r="191" spans="1:10" ht="27.75" customHeight="1">
      <c r="A191" s="5" t="s">
        <v>14</v>
      </c>
      <c r="B191" s="5"/>
      <c r="C191" s="5"/>
      <c r="D191" s="5"/>
      <c r="E191" s="5"/>
      <c r="F191" s="5"/>
      <c r="G191" s="21"/>
      <c r="H191" s="21"/>
      <c r="I191" s="8"/>
      <c r="J191" s="21"/>
    </row>
    <row r="192" spans="1:10" ht="13.5" customHeight="1">
      <c r="A192" s="6"/>
      <c r="B192" s="6"/>
      <c r="C192" s="22"/>
      <c r="D192" s="22"/>
      <c r="E192" s="22"/>
      <c r="F192" s="22"/>
      <c r="G192" s="21"/>
      <c r="H192" s="21"/>
      <c r="I192" s="8"/>
      <c r="J192" s="21"/>
    </row>
    <row r="193" spans="1:9" ht="27.75" customHeight="1">
      <c r="A193" s="11" t="s">
        <v>3</v>
      </c>
      <c r="B193" s="11" t="s">
        <v>15</v>
      </c>
      <c r="C193" s="12" t="s">
        <v>4</v>
      </c>
      <c r="D193" s="11" t="s">
        <v>16</v>
      </c>
      <c r="E193" s="23"/>
      <c r="F193" s="13" t="s">
        <v>6</v>
      </c>
      <c r="G193" s="21"/>
      <c r="H193"/>
      <c r="I193" s="8">
        <f aca="true" t="shared" si="6" ref="I193:I195">C202/1300</f>
        <v>10.15</v>
      </c>
    </row>
    <row r="194" spans="1:9" ht="15.75" customHeight="1">
      <c r="A194" s="24" t="s">
        <v>142</v>
      </c>
      <c r="B194" s="11" t="s">
        <v>146</v>
      </c>
      <c r="C194" s="26" t="s">
        <v>147</v>
      </c>
      <c r="D194" s="90">
        <v>2178</v>
      </c>
      <c r="E194" s="91"/>
      <c r="F194" s="64" t="s">
        <v>148</v>
      </c>
      <c r="G194" s="70">
        <v>1181</v>
      </c>
      <c r="H194"/>
      <c r="I194" s="8">
        <f t="shared" si="6"/>
        <v>3.8884615384615384</v>
      </c>
    </row>
    <row r="195" spans="1:9" ht="15.75" customHeight="1">
      <c r="A195" s="32" t="s">
        <v>142</v>
      </c>
      <c r="B195" s="11"/>
      <c r="C195" s="33" t="s">
        <v>149</v>
      </c>
      <c r="D195" s="90"/>
      <c r="E195" s="17"/>
      <c r="F195" s="64"/>
      <c r="G195" s="72">
        <v>951</v>
      </c>
      <c r="H195"/>
      <c r="I195" s="8">
        <f t="shared" si="6"/>
        <v>1.7253846153846153</v>
      </c>
    </row>
    <row r="196" spans="1:9" ht="13.5" customHeight="1">
      <c r="A196" s="6"/>
      <c r="B196" s="6"/>
      <c r="C196" s="35"/>
      <c r="D196" s="40"/>
      <c r="E196" s="22"/>
      <c r="F196" s="80"/>
      <c r="G196" s="72"/>
      <c r="H196"/>
      <c r="I196" s="8"/>
    </row>
    <row r="197" spans="1:9" ht="27.75" customHeight="1">
      <c r="A197" s="5" t="s">
        <v>150</v>
      </c>
      <c r="B197" s="5"/>
      <c r="C197" s="5"/>
      <c r="D197" s="5"/>
      <c r="E197" s="5"/>
      <c r="F197" s="5"/>
      <c r="G197" s="21"/>
      <c r="H197"/>
      <c r="I197" s="8"/>
    </row>
    <row r="198" spans="1:10" ht="13.5" customHeight="1">
      <c r="A198" s="6"/>
      <c r="B198" s="6"/>
      <c r="C198" s="22"/>
      <c r="D198" s="22"/>
      <c r="E198" s="22"/>
      <c r="F198" s="22"/>
      <c r="G198" s="21"/>
      <c r="H198" s="21"/>
      <c r="I198" s="8"/>
      <c r="J198" s="21"/>
    </row>
    <row r="199" spans="1:10" ht="27.75" customHeight="1">
      <c r="A199" s="5" t="s">
        <v>2</v>
      </c>
      <c r="B199" s="5"/>
      <c r="C199" s="5"/>
      <c r="D199" s="5"/>
      <c r="E199" s="5"/>
      <c r="F199" s="5"/>
      <c r="G199" s="5"/>
      <c r="H199" s="21"/>
      <c r="I199" s="8"/>
      <c r="J199" s="21"/>
    </row>
    <row r="200" spans="1:7" ht="13.5" customHeight="1">
      <c r="A200" s="6"/>
      <c r="B200" s="6"/>
      <c r="C200" s="22"/>
      <c r="D200" s="22"/>
      <c r="E200" s="22"/>
      <c r="F200" s="22"/>
      <c r="G200" s="21"/>
    </row>
    <row r="201" spans="1:10" ht="27.75" customHeight="1">
      <c r="A201" s="11" t="s">
        <v>3</v>
      </c>
      <c r="B201" s="12" t="s">
        <v>4</v>
      </c>
      <c r="C201" s="11" t="s">
        <v>5</v>
      </c>
      <c r="D201" s="13" t="s">
        <v>6</v>
      </c>
      <c r="E201" s="22"/>
      <c r="F201" s="22"/>
      <c r="G201" s="21"/>
      <c r="H201" s="21"/>
      <c r="I201" s="8"/>
      <c r="J201" s="21"/>
    </row>
    <row r="202" spans="1:10" ht="15.75" customHeight="1">
      <c r="A202" s="11" t="s">
        <v>151</v>
      </c>
      <c r="B202" s="17" t="s">
        <v>152</v>
      </c>
      <c r="C202" s="18">
        <v>13195</v>
      </c>
      <c r="D202" s="19">
        <v>10</v>
      </c>
      <c r="E202" s="22"/>
      <c r="F202" s="22"/>
      <c r="G202" s="21">
        <v>13226</v>
      </c>
      <c r="H202" s="21"/>
      <c r="I202" s="8"/>
      <c r="J202" s="21"/>
    </row>
    <row r="203" spans="1:10" ht="15.75" customHeight="1">
      <c r="A203" s="11" t="s">
        <v>151</v>
      </c>
      <c r="B203" s="17" t="s">
        <v>153</v>
      </c>
      <c r="C203" s="18">
        <v>5055</v>
      </c>
      <c r="D203" s="19">
        <v>4</v>
      </c>
      <c r="E203" s="22"/>
      <c r="F203" s="22"/>
      <c r="G203" s="21">
        <v>4838</v>
      </c>
      <c r="H203" s="21"/>
      <c r="I203" s="8"/>
      <c r="J203" s="21"/>
    </row>
    <row r="204" spans="1:10" ht="24" customHeight="1">
      <c r="A204" s="11" t="s">
        <v>151</v>
      </c>
      <c r="B204" s="17" t="s">
        <v>154</v>
      </c>
      <c r="C204" s="18">
        <v>2243</v>
      </c>
      <c r="D204" s="19">
        <v>2</v>
      </c>
      <c r="E204" s="22"/>
      <c r="F204" s="22"/>
      <c r="G204" s="21">
        <v>1714</v>
      </c>
      <c r="H204" s="21"/>
      <c r="I204" s="8"/>
      <c r="J204" s="21"/>
    </row>
    <row r="205" spans="1:10" ht="15.75" customHeight="1">
      <c r="A205" s="12" t="s">
        <v>151</v>
      </c>
      <c r="B205" s="17" t="s">
        <v>155</v>
      </c>
      <c r="C205" s="18">
        <v>1392</v>
      </c>
      <c r="D205" s="19">
        <v>1</v>
      </c>
      <c r="E205" s="22"/>
      <c r="F205" s="22"/>
      <c r="G205" s="21"/>
      <c r="H205" s="21"/>
      <c r="I205" s="8"/>
      <c r="J205" s="21"/>
    </row>
    <row r="206" spans="1:9" ht="13.5" customHeight="1">
      <c r="A206" s="9"/>
      <c r="B206" s="22"/>
      <c r="C206" s="21"/>
      <c r="D206" s="92"/>
      <c r="E206" s="22"/>
      <c r="F206" s="22"/>
      <c r="G206" s="21"/>
      <c r="I206" s="3"/>
    </row>
    <row r="207" spans="1:9" ht="13.5" customHeight="1">
      <c r="A207" s="9"/>
      <c r="B207" s="22"/>
      <c r="C207" s="21"/>
      <c r="D207" s="92"/>
      <c r="E207" s="22"/>
      <c r="F207" s="22"/>
      <c r="G207" s="21"/>
      <c r="I207" s="3"/>
    </row>
    <row r="208" spans="1:9" ht="13.5" customHeight="1">
      <c r="A208" s="9"/>
      <c r="B208" s="22"/>
      <c r="C208" s="21"/>
      <c r="D208" s="92"/>
      <c r="E208" s="22"/>
      <c r="F208" s="22"/>
      <c r="G208" s="21"/>
      <c r="I208" s="3"/>
    </row>
    <row r="209" spans="1:9" ht="27.75" customHeight="1">
      <c r="A209" s="5" t="s">
        <v>14</v>
      </c>
      <c r="B209" s="5"/>
      <c r="C209" s="5"/>
      <c r="D209" s="5"/>
      <c r="E209" s="5"/>
      <c r="F209" s="5"/>
      <c r="G209" s="21"/>
      <c r="H209"/>
      <c r="I209" s="77">
        <f aca="true" t="shared" si="7" ref="I209:I211">C240/1300</f>
        <v>9.62</v>
      </c>
    </row>
    <row r="210" spans="1:9" ht="13.5" customHeight="1">
      <c r="A210" s="6"/>
      <c r="B210" s="6"/>
      <c r="C210" s="22"/>
      <c r="D210" s="22"/>
      <c r="E210" s="22"/>
      <c r="F210" s="22"/>
      <c r="G210" s="21"/>
      <c r="H210"/>
      <c r="I210" s="8">
        <f t="shared" si="7"/>
        <v>8.318461538461538</v>
      </c>
    </row>
    <row r="211" spans="1:9" ht="26.25" customHeight="1">
      <c r="A211" s="11" t="s">
        <v>3</v>
      </c>
      <c r="B211" s="11" t="s">
        <v>15</v>
      </c>
      <c r="C211" s="12" t="s">
        <v>4</v>
      </c>
      <c r="D211" s="11" t="s">
        <v>16</v>
      </c>
      <c r="E211" s="23"/>
      <c r="F211" s="13" t="s">
        <v>6</v>
      </c>
      <c r="H211"/>
      <c r="I211" s="8">
        <f t="shared" si="7"/>
        <v>1.0792307692307692</v>
      </c>
    </row>
    <row r="212" spans="1:9" ht="15.75" customHeight="1">
      <c r="A212" s="24" t="s">
        <v>151</v>
      </c>
      <c r="B212" s="25" t="s">
        <v>156</v>
      </c>
      <c r="C212" s="93" t="s">
        <v>157</v>
      </c>
      <c r="D212" s="68" t="s">
        <v>158</v>
      </c>
      <c r="E212" s="86"/>
      <c r="F212" s="64" t="s">
        <v>132</v>
      </c>
      <c r="G212" s="70">
        <v>1098</v>
      </c>
      <c r="H212"/>
      <c r="I212" s="8"/>
    </row>
    <row r="213" spans="1:10" ht="15.75" customHeight="1">
      <c r="A213" s="30" t="s">
        <v>151</v>
      </c>
      <c r="B213" s="25"/>
      <c r="C213" s="94" t="s">
        <v>159</v>
      </c>
      <c r="D213" s="68"/>
      <c r="E213" s="87"/>
      <c r="F213" s="64"/>
      <c r="G213" s="21">
        <v>378</v>
      </c>
      <c r="H213" s="21"/>
      <c r="I213" s="8"/>
      <c r="J213" s="21"/>
    </row>
    <row r="214" spans="1:10" ht="15.75" customHeight="1">
      <c r="A214" s="30" t="s">
        <v>151</v>
      </c>
      <c r="B214" s="25"/>
      <c r="C214" s="94" t="s">
        <v>160</v>
      </c>
      <c r="D214" s="68"/>
      <c r="E214" s="87"/>
      <c r="F214" s="64"/>
      <c r="G214" s="21">
        <v>702</v>
      </c>
      <c r="H214" s="21"/>
      <c r="I214" s="8"/>
      <c r="J214" s="21"/>
    </row>
    <row r="215" spans="1:10" ht="15.75" customHeight="1">
      <c r="A215" s="30" t="s">
        <v>151</v>
      </c>
      <c r="B215" s="25"/>
      <c r="C215" s="94" t="s">
        <v>161</v>
      </c>
      <c r="D215" s="68"/>
      <c r="E215" s="87"/>
      <c r="F215" s="64"/>
      <c r="G215" s="21">
        <v>813</v>
      </c>
      <c r="H215" s="21"/>
      <c r="I215" s="8"/>
      <c r="J215" s="21"/>
    </row>
    <row r="216" spans="1:10" ht="15.75" customHeight="1">
      <c r="A216" s="30" t="s">
        <v>151</v>
      </c>
      <c r="B216" s="25"/>
      <c r="C216" s="94" t="s">
        <v>162</v>
      </c>
      <c r="D216" s="68"/>
      <c r="E216" s="87"/>
      <c r="F216" s="64"/>
      <c r="G216" s="21">
        <v>1098</v>
      </c>
      <c r="H216" s="21"/>
      <c r="I216" s="8"/>
      <c r="J216" s="21"/>
    </row>
    <row r="217" spans="1:10" ht="15.75" customHeight="1">
      <c r="A217" s="30" t="s">
        <v>151</v>
      </c>
      <c r="B217" s="25"/>
      <c r="C217" s="94"/>
      <c r="D217" s="68"/>
      <c r="E217" s="87"/>
      <c r="F217" s="64"/>
      <c r="G217" s="21">
        <v>572</v>
      </c>
      <c r="H217" s="21"/>
      <c r="I217" s="8"/>
      <c r="J217" s="21"/>
    </row>
    <row r="218" spans="1:10" ht="15.75" customHeight="1">
      <c r="A218" s="30" t="s">
        <v>151</v>
      </c>
      <c r="B218" s="25"/>
      <c r="C218" s="94" t="s">
        <v>163</v>
      </c>
      <c r="D218" s="68"/>
      <c r="E218" s="87"/>
      <c r="F218" s="64"/>
      <c r="G218" s="21">
        <v>581</v>
      </c>
      <c r="H218" s="21"/>
      <c r="I218" s="8"/>
      <c r="J218" s="21"/>
    </row>
    <row r="219" spans="1:10" ht="15.75" customHeight="1">
      <c r="A219" s="30" t="s">
        <v>151</v>
      </c>
      <c r="B219" s="25"/>
      <c r="C219" s="94" t="s">
        <v>164</v>
      </c>
      <c r="D219" s="68"/>
      <c r="E219" s="87"/>
      <c r="F219" s="64"/>
      <c r="G219" s="21">
        <v>473</v>
      </c>
      <c r="H219" s="21"/>
      <c r="I219" s="8"/>
      <c r="J219" s="21"/>
    </row>
    <row r="220" spans="1:10" ht="15.75" customHeight="1">
      <c r="A220" s="30" t="s">
        <v>151</v>
      </c>
      <c r="B220" s="25"/>
      <c r="C220" s="94" t="s">
        <v>165</v>
      </c>
      <c r="D220" s="68"/>
      <c r="E220" s="87"/>
      <c r="F220" s="64"/>
      <c r="G220" s="21">
        <v>148</v>
      </c>
      <c r="H220" s="21"/>
      <c r="I220" s="8"/>
      <c r="J220" s="21"/>
    </row>
    <row r="221" spans="1:10" ht="15.75" customHeight="1">
      <c r="A221" s="30" t="s">
        <v>151</v>
      </c>
      <c r="B221" s="25"/>
      <c r="C221" s="94" t="s">
        <v>166</v>
      </c>
      <c r="D221" s="68"/>
      <c r="E221" s="87"/>
      <c r="F221" s="64"/>
      <c r="G221" s="21">
        <v>360</v>
      </c>
      <c r="H221" s="21"/>
      <c r="I221" s="8"/>
      <c r="J221" s="21"/>
    </row>
    <row r="222" spans="1:10" ht="15.75" customHeight="1">
      <c r="A222" s="32" t="s">
        <v>151</v>
      </c>
      <c r="B222" s="25"/>
      <c r="C222" s="95" t="s">
        <v>167</v>
      </c>
      <c r="D222" s="68"/>
      <c r="E222" s="87"/>
      <c r="F222" s="64"/>
      <c r="G222" s="72">
        <v>337</v>
      </c>
      <c r="H222" s="21"/>
      <c r="I222" s="8"/>
      <c r="J222" s="21"/>
    </row>
    <row r="223" spans="1:10" ht="15.75" customHeight="1">
      <c r="A223" s="24" t="s">
        <v>151</v>
      </c>
      <c r="B223" s="11" t="s">
        <v>168</v>
      </c>
      <c r="C223" s="93" t="s">
        <v>169</v>
      </c>
      <c r="D223" s="96" t="s">
        <v>170</v>
      </c>
      <c r="E223" s="97"/>
      <c r="F223" s="64" t="s">
        <v>84</v>
      </c>
      <c r="G223" s="70">
        <v>948</v>
      </c>
      <c r="H223" s="21"/>
      <c r="I223" s="8"/>
      <c r="J223" s="21"/>
    </row>
    <row r="224" spans="1:10" ht="15.75" customHeight="1">
      <c r="A224" s="30" t="s">
        <v>151</v>
      </c>
      <c r="B224" s="11"/>
      <c r="C224" s="94" t="s">
        <v>171</v>
      </c>
      <c r="D224" s="96"/>
      <c r="E224" s="87"/>
      <c r="F224" s="64"/>
      <c r="G224" s="21">
        <v>767</v>
      </c>
      <c r="H224" s="21"/>
      <c r="I224" s="8"/>
      <c r="J224" s="21"/>
    </row>
    <row r="225" spans="1:10" ht="15.75" customHeight="1">
      <c r="A225" s="30" t="s">
        <v>151</v>
      </c>
      <c r="B225" s="11"/>
      <c r="C225" s="94" t="s">
        <v>172</v>
      </c>
      <c r="D225" s="96"/>
      <c r="E225" s="87"/>
      <c r="F225" s="64"/>
      <c r="G225" s="21">
        <v>226</v>
      </c>
      <c r="H225" s="21"/>
      <c r="I225" s="8"/>
      <c r="J225" s="21"/>
    </row>
    <row r="226" spans="1:10" ht="15.75" customHeight="1">
      <c r="A226" s="30" t="s">
        <v>151</v>
      </c>
      <c r="B226" s="11"/>
      <c r="C226" s="94" t="s">
        <v>173</v>
      </c>
      <c r="D226" s="96"/>
      <c r="E226" s="87"/>
      <c r="F226" s="64"/>
      <c r="G226" s="21">
        <v>216</v>
      </c>
      <c r="H226" s="21"/>
      <c r="I226" s="8"/>
      <c r="J226" s="21"/>
    </row>
    <row r="227" spans="1:10" ht="15.75" customHeight="1">
      <c r="A227" s="30" t="s">
        <v>151</v>
      </c>
      <c r="B227" s="11"/>
      <c r="C227" s="94" t="s">
        <v>174</v>
      </c>
      <c r="D227" s="96"/>
      <c r="E227" s="87"/>
      <c r="F227" s="64"/>
      <c r="G227" s="21">
        <v>329</v>
      </c>
      <c r="H227" s="21"/>
      <c r="I227" s="8"/>
      <c r="J227" s="21"/>
    </row>
    <row r="228" spans="1:18" ht="15.75" customHeight="1">
      <c r="A228" s="30" t="s">
        <v>151</v>
      </c>
      <c r="B228" s="11"/>
      <c r="C228" s="94" t="s">
        <v>175</v>
      </c>
      <c r="D228" s="96"/>
      <c r="E228" s="87"/>
      <c r="F228" s="64"/>
      <c r="G228" s="21">
        <v>95</v>
      </c>
      <c r="H228" s="21"/>
      <c r="I228" s="8"/>
      <c r="J228" s="21"/>
      <c r="N228" s="6"/>
      <c r="O228" s="78"/>
      <c r="P228" s="21"/>
      <c r="Q228" s="21"/>
      <c r="R228" s="21"/>
    </row>
    <row r="229" spans="1:10" ht="15.75" customHeight="1">
      <c r="A229" s="30" t="s">
        <v>151</v>
      </c>
      <c r="B229" s="11"/>
      <c r="C229" s="94" t="s">
        <v>176</v>
      </c>
      <c r="D229" s="96"/>
      <c r="E229" s="87"/>
      <c r="F229" s="64"/>
      <c r="G229" s="21">
        <v>213</v>
      </c>
      <c r="H229" s="21"/>
      <c r="I229" s="8"/>
      <c r="J229" s="21"/>
    </row>
    <row r="230" spans="1:10" ht="15.75" customHeight="1">
      <c r="A230" s="30" t="s">
        <v>151</v>
      </c>
      <c r="B230" s="11"/>
      <c r="C230" s="94" t="s">
        <v>177</v>
      </c>
      <c r="D230" s="96"/>
      <c r="E230" s="87"/>
      <c r="F230" s="64"/>
      <c r="G230" s="21">
        <v>415</v>
      </c>
      <c r="H230" s="21"/>
      <c r="I230" s="8"/>
      <c r="J230" s="21"/>
    </row>
    <row r="231" spans="1:7" ht="15.75" customHeight="1">
      <c r="A231" s="30" t="s">
        <v>151</v>
      </c>
      <c r="B231" s="11"/>
      <c r="C231" s="94" t="s">
        <v>178</v>
      </c>
      <c r="D231" s="96"/>
      <c r="E231" s="87"/>
      <c r="F231" s="64"/>
      <c r="G231" s="21">
        <v>459</v>
      </c>
    </row>
    <row r="232" spans="1:9" ht="15.75" customHeight="1">
      <c r="A232" s="30" t="s">
        <v>151</v>
      </c>
      <c r="B232" s="11"/>
      <c r="C232" s="94" t="s">
        <v>179</v>
      </c>
      <c r="D232" s="96"/>
      <c r="E232" s="87"/>
      <c r="F232" s="64"/>
      <c r="G232" s="21">
        <v>322</v>
      </c>
      <c r="H232"/>
      <c r="I232" s="8">
        <f aca="true" t="shared" si="8" ref="I232:I235">C271/1300</f>
        <v>15.561538461538461</v>
      </c>
    </row>
    <row r="233" spans="1:9" ht="15.75" customHeight="1">
      <c r="A233" s="32" t="s">
        <v>151</v>
      </c>
      <c r="B233" s="11"/>
      <c r="C233" s="95" t="s">
        <v>180</v>
      </c>
      <c r="D233" s="96"/>
      <c r="E233" s="88"/>
      <c r="F233" s="64"/>
      <c r="G233" s="72">
        <v>165</v>
      </c>
      <c r="H233"/>
      <c r="I233" s="8">
        <f t="shared" si="8"/>
        <v>1.2961538461538462</v>
      </c>
    </row>
    <row r="234" spans="1:9" ht="13.5" customHeight="1">
      <c r="A234" s="6"/>
      <c r="B234" s="6"/>
      <c r="C234" s="98"/>
      <c r="D234" s="9"/>
      <c r="E234" s="22"/>
      <c r="F234" s="9"/>
      <c r="G234" s="72"/>
      <c r="H234"/>
      <c r="I234" s="8">
        <f t="shared" si="8"/>
        <v>1.2623076923076924</v>
      </c>
    </row>
    <row r="235" spans="1:9" ht="27.75" customHeight="1">
      <c r="A235" s="5" t="s">
        <v>181</v>
      </c>
      <c r="B235" s="5"/>
      <c r="C235" s="5"/>
      <c r="D235" s="5"/>
      <c r="E235" s="5"/>
      <c r="F235" s="5"/>
      <c r="G235" s="72"/>
      <c r="H235"/>
      <c r="I235" s="8">
        <f t="shared" si="8"/>
        <v>1.1938461538461538</v>
      </c>
    </row>
    <row r="236" spans="1:10" ht="13.5" customHeight="1">
      <c r="A236" s="6"/>
      <c r="B236" s="6"/>
      <c r="C236" s="22"/>
      <c r="D236" s="22"/>
      <c r="E236" s="22"/>
      <c r="F236" s="22"/>
      <c r="G236" s="21"/>
      <c r="H236" s="21"/>
      <c r="I236" s="8"/>
      <c r="J236" s="21"/>
    </row>
    <row r="237" spans="1:10" ht="27.75" customHeight="1">
      <c r="A237" s="5" t="s">
        <v>2</v>
      </c>
      <c r="B237" s="5"/>
      <c r="C237" s="5"/>
      <c r="D237" s="5"/>
      <c r="E237" s="5"/>
      <c r="F237" s="5"/>
      <c r="G237" s="5"/>
      <c r="H237" s="21"/>
      <c r="I237" s="8"/>
      <c r="J237" s="21"/>
    </row>
    <row r="238" spans="1:10" ht="13.5" customHeight="1">
      <c r="A238" s="6"/>
      <c r="B238" s="6"/>
      <c r="C238" s="22"/>
      <c r="D238" s="22"/>
      <c r="E238" s="22"/>
      <c r="F238" s="22"/>
      <c r="G238" s="21"/>
      <c r="H238" s="21"/>
      <c r="I238" s="8"/>
      <c r="J238" s="21"/>
    </row>
    <row r="239" spans="1:6" ht="26.25" customHeight="1">
      <c r="A239" s="11" t="s">
        <v>3</v>
      </c>
      <c r="B239" s="12" t="s">
        <v>4</v>
      </c>
      <c r="C239" s="11" t="s">
        <v>5</v>
      </c>
      <c r="D239" s="13" t="s">
        <v>6</v>
      </c>
      <c r="E239" s="74"/>
      <c r="F239" s="74"/>
    </row>
    <row r="240" spans="1:18" ht="15.75" customHeight="1">
      <c r="A240" s="11" t="s">
        <v>182</v>
      </c>
      <c r="B240" s="17" t="s">
        <v>183</v>
      </c>
      <c r="C240" s="18">
        <v>12506</v>
      </c>
      <c r="D240" s="19">
        <v>10</v>
      </c>
      <c r="E240" s="76"/>
      <c r="F240" s="22"/>
      <c r="G240" s="29">
        <v>12047</v>
      </c>
      <c r="H240" s="21"/>
      <c r="I240" s="8"/>
      <c r="J240" s="21"/>
      <c r="N240" s="6"/>
      <c r="O240" s="78"/>
      <c r="P240" s="21"/>
      <c r="Q240" s="21"/>
      <c r="R240" s="21"/>
    </row>
    <row r="241" spans="1:18" ht="15.75" customHeight="1">
      <c r="A241" s="11" t="s">
        <v>182</v>
      </c>
      <c r="B241" s="17" t="s">
        <v>184</v>
      </c>
      <c r="C241" s="43">
        <v>10814</v>
      </c>
      <c r="D241" s="19">
        <v>8</v>
      </c>
      <c r="E241" s="22"/>
      <c r="F241" s="22"/>
      <c r="G241" s="21">
        <v>10874</v>
      </c>
      <c r="H241" s="21"/>
      <c r="I241" s="8"/>
      <c r="J241" s="21"/>
      <c r="N241" s="6"/>
      <c r="O241" s="78"/>
      <c r="P241" s="21"/>
      <c r="Q241" s="21"/>
      <c r="R241" s="21"/>
    </row>
    <row r="242" spans="1:10" ht="15.75" customHeight="1">
      <c r="A242" s="11" t="s">
        <v>182</v>
      </c>
      <c r="B242" s="17" t="s">
        <v>185</v>
      </c>
      <c r="C242" s="18">
        <v>1403</v>
      </c>
      <c r="D242" s="19">
        <v>1</v>
      </c>
      <c r="E242" s="22"/>
      <c r="F242" s="22"/>
      <c r="G242" s="21">
        <v>1365</v>
      </c>
      <c r="H242" s="21"/>
      <c r="I242" s="8"/>
      <c r="J242" s="21"/>
    </row>
    <row r="243" spans="1:10" ht="13.5" customHeight="1">
      <c r="A243" s="6"/>
      <c r="B243" s="22"/>
      <c r="C243" s="21"/>
      <c r="D243" s="92"/>
      <c r="E243" s="22"/>
      <c r="F243" s="22"/>
      <c r="G243" s="21"/>
      <c r="H243" s="21"/>
      <c r="I243" s="8"/>
      <c r="J243" s="21"/>
    </row>
    <row r="244" spans="1:10" ht="13.5" customHeight="1">
      <c r="A244" s="6"/>
      <c r="B244" s="22"/>
      <c r="C244" s="21"/>
      <c r="D244" s="92"/>
      <c r="E244" s="22"/>
      <c r="F244" s="22"/>
      <c r="G244" s="21"/>
      <c r="H244" s="21"/>
      <c r="I244" s="8"/>
      <c r="J244" s="21"/>
    </row>
    <row r="245" spans="1:10" ht="13.5" customHeight="1">
      <c r="A245" s="6"/>
      <c r="B245" s="22"/>
      <c r="C245" s="21"/>
      <c r="D245" s="92"/>
      <c r="E245" s="22"/>
      <c r="F245" s="22"/>
      <c r="G245" s="21"/>
      <c r="H245" s="21"/>
      <c r="I245" s="8"/>
      <c r="J245" s="21"/>
    </row>
    <row r="246" spans="1:10" ht="13.5" customHeight="1">
      <c r="A246" s="6"/>
      <c r="B246" s="22"/>
      <c r="C246" s="21"/>
      <c r="D246" s="92"/>
      <c r="E246" s="22"/>
      <c r="F246" s="22"/>
      <c r="G246" s="21"/>
      <c r="H246" s="21"/>
      <c r="I246" s="8"/>
      <c r="J246" s="21"/>
    </row>
    <row r="247" spans="1:10" ht="13.5" customHeight="1">
      <c r="A247" s="6"/>
      <c r="B247" s="22"/>
      <c r="C247" s="21"/>
      <c r="D247" s="92"/>
      <c r="E247" s="22"/>
      <c r="F247" s="22"/>
      <c r="G247" s="21"/>
      <c r="H247" s="21"/>
      <c r="I247" s="8"/>
      <c r="J247" s="21"/>
    </row>
    <row r="248" spans="1:10" ht="13.5" customHeight="1">
      <c r="A248" s="6"/>
      <c r="B248" s="22"/>
      <c r="C248" s="21"/>
      <c r="D248" s="92"/>
      <c r="E248" s="22"/>
      <c r="F248" s="22"/>
      <c r="G248" s="21"/>
      <c r="H248" s="21"/>
      <c r="I248" s="8"/>
      <c r="J248" s="21"/>
    </row>
    <row r="249" spans="1:10" ht="13.5" customHeight="1">
      <c r="A249" s="6"/>
      <c r="B249" s="22"/>
      <c r="C249" s="21"/>
      <c r="D249" s="92"/>
      <c r="E249" s="22"/>
      <c r="F249" s="22"/>
      <c r="G249" s="21"/>
      <c r="H249" s="21"/>
      <c r="I249" s="8"/>
      <c r="J249" s="21"/>
    </row>
    <row r="250" spans="1:10" ht="13.5" customHeight="1">
      <c r="A250" s="6"/>
      <c r="B250" s="22"/>
      <c r="C250" s="21"/>
      <c r="D250" s="92"/>
      <c r="E250" s="22"/>
      <c r="F250" s="22"/>
      <c r="G250" s="21"/>
      <c r="H250" s="21"/>
      <c r="I250" s="8"/>
      <c r="J250" s="21"/>
    </row>
    <row r="251" spans="1:10" ht="13.5" customHeight="1">
      <c r="A251" s="6"/>
      <c r="B251" s="22"/>
      <c r="C251" s="21"/>
      <c r="D251" s="92"/>
      <c r="E251" s="22"/>
      <c r="F251" s="22"/>
      <c r="G251" s="21"/>
      <c r="H251" s="21"/>
      <c r="I251" s="8"/>
      <c r="J251" s="21"/>
    </row>
    <row r="252" spans="1:10" ht="27.75" customHeight="1">
      <c r="A252" s="5" t="s">
        <v>14</v>
      </c>
      <c r="B252" s="5"/>
      <c r="C252" s="5"/>
      <c r="D252" s="5"/>
      <c r="E252" s="5"/>
      <c r="F252" s="5"/>
      <c r="G252" s="21"/>
      <c r="H252" s="21"/>
      <c r="I252" s="8"/>
      <c r="J252" s="21"/>
    </row>
    <row r="253" spans="1:7" ht="13.5" customHeight="1">
      <c r="A253" s="6"/>
      <c r="B253" s="6"/>
      <c r="C253" s="22"/>
      <c r="D253" s="22"/>
      <c r="E253" s="22"/>
      <c r="F253" s="22"/>
      <c r="G253" s="21"/>
    </row>
    <row r="254" spans="1:9" ht="30.75" customHeight="1">
      <c r="A254" s="11" t="s">
        <v>3</v>
      </c>
      <c r="B254" s="11" t="s">
        <v>15</v>
      </c>
      <c r="C254" s="12" t="s">
        <v>4</v>
      </c>
      <c r="D254" s="11" t="s">
        <v>16</v>
      </c>
      <c r="E254" s="23"/>
      <c r="F254" s="13" t="s">
        <v>6</v>
      </c>
      <c r="G254" s="21"/>
      <c r="H254"/>
      <c r="I254" s="77">
        <f aca="true" t="shared" si="9" ref="I254:I261">C298/1300</f>
        <v>4.27</v>
      </c>
    </row>
    <row r="255" spans="1:9" ht="15.75" customHeight="1">
      <c r="A255" s="24" t="s">
        <v>182</v>
      </c>
      <c r="B255" s="11" t="s">
        <v>186</v>
      </c>
      <c r="C255" s="26" t="s">
        <v>187</v>
      </c>
      <c r="D255" s="68" t="s">
        <v>188</v>
      </c>
      <c r="E255" s="91"/>
      <c r="F255" s="64" t="s">
        <v>148</v>
      </c>
      <c r="G255" s="70">
        <v>1177</v>
      </c>
      <c r="H255"/>
      <c r="I255" s="8">
        <f t="shared" si="9"/>
        <v>3.3015384615384615</v>
      </c>
    </row>
    <row r="256" spans="1:9" ht="15.75" customHeight="1">
      <c r="A256" s="30" t="s">
        <v>182</v>
      </c>
      <c r="B256" s="11"/>
      <c r="C256" s="31" t="s">
        <v>189</v>
      </c>
      <c r="D256" s="68"/>
      <c r="E256" s="17"/>
      <c r="F256" s="64"/>
      <c r="G256" s="21">
        <v>139</v>
      </c>
      <c r="H256"/>
      <c r="I256" s="8">
        <f t="shared" si="9"/>
        <v>3.1415384615384614</v>
      </c>
    </row>
    <row r="257" spans="1:9" ht="15.75" customHeight="1">
      <c r="A257" s="30" t="s">
        <v>182</v>
      </c>
      <c r="B257" s="11"/>
      <c r="C257" s="31" t="s">
        <v>190</v>
      </c>
      <c r="D257" s="68"/>
      <c r="E257" s="17"/>
      <c r="F257" s="64"/>
      <c r="G257" s="21">
        <v>204</v>
      </c>
      <c r="H257"/>
      <c r="I257" s="8">
        <f t="shared" si="9"/>
        <v>2.140769230769231</v>
      </c>
    </row>
    <row r="258" spans="1:9" ht="15.75" customHeight="1">
      <c r="A258" s="30" t="s">
        <v>182</v>
      </c>
      <c r="B258" s="11"/>
      <c r="C258" s="31" t="s">
        <v>191</v>
      </c>
      <c r="D258" s="68"/>
      <c r="E258" s="17"/>
      <c r="F258" s="64"/>
      <c r="G258" s="21">
        <v>255</v>
      </c>
      <c r="H258"/>
      <c r="I258" s="8">
        <f t="shared" si="9"/>
        <v>2.0776923076923075</v>
      </c>
    </row>
    <row r="259" spans="1:9" ht="15.75" customHeight="1">
      <c r="A259" s="30" t="s">
        <v>182</v>
      </c>
      <c r="B259" s="11"/>
      <c r="C259" s="31" t="s">
        <v>192</v>
      </c>
      <c r="D259" s="68"/>
      <c r="E259" s="17"/>
      <c r="F259" s="64"/>
      <c r="G259" s="21">
        <v>283</v>
      </c>
      <c r="H259"/>
      <c r="I259" s="8">
        <f t="shared" si="9"/>
        <v>1.2</v>
      </c>
    </row>
    <row r="260" spans="1:9" ht="15.75" customHeight="1">
      <c r="A260" s="30" t="s">
        <v>182</v>
      </c>
      <c r="B260" s="11"/>
      <c r="C260" s="31" t="s">
        <v>193</v>
      </c>
      <c r="D260" s="68"/>
      <c r="E260" s="17"/>
      <c r="F260" s="64"/>
      <c r="G260" s="21">
        <v>204</v>
      </c>
      <c r="H260"/>
      <c r="I260" s="8">
        <f t="shared" si="9"/>
        <v>1.0407692307692307</v>
      </c>
    </row>
    <row r="261" spans="1:9" ht="15.75" customHeight="1">
      <c r="A261" s="32" t="s">
        <v>182</v>
      </c>
      <c r="B261" s="11"/>
      <c r="C261" s="33" t="s">
        <v>194</v>
      </c>
      <c r="D261" s="68"/>
      <c r="E261" s="17"/>
      <c r="F261" s="64"/>
      <c r="G261" s="72">
        <v>647</v>
      </c>
      <c r="H261"/>
      <c r="I261" s="8">
        <f t="shared" si="9"/>
        <v>1.03</v>
      </c>
    </row>
    <row r="262" spans="1:17" ht="15.75" customHeight="1">
      <c r="A262" s="24" t="s">
        <v>182</v>
      </c>
      <c r="B262" s="11" t="s">
        <v>195</v>
      </c>
      <c r="C262" s="26" t="s">
        <v>196</v>
      </c>
      <c r="D262" s="90">
        <v>2489</v>
      </c>
      <c r="E262" s="91"/>
      <c r="F262" s="64" t="s">
        <v>148</v>
      </c>
      <c r="G262" s="70">
        <v>880</v>
      </c>
      <c r="H262" s="21"/>
      <c r="I262" s="8"/>
      <c r="J262" s="21"/>
      <c r="O262" s="21"/>
      <c r="P262" s="21"/>
      <c r="Q262" s="21"/>
    </row>
    <row r="263" spans="1:10" ht="15.75" customHeight="1">
      <c r="A263" s="30" t="s">
        <v>182</v>
      </c>
      <c r="B263" s="11"/>
      <c r="C263" s="31" t="s">
        <v>197</v>
      </c>
      <c r="D263" s="90"/>
      <c r="E263" s="17"/>
      <c r="F263" s="64"/>
      <c r="G263" s="21">
        <v>572</v>
      </c>
      <c r="H263" s="21"/>
      <c r="I263" s="8"/>
      <c r="J263" s="21"/>
    </row>
    <row r="264" spans="1:10" ht="15.75" customHeight="1">
      <c r="A264" s="32" t="s">
        <v>182</v>
      </c>
      <c r="B264" s="11"/>
      <c r="C264" s="33" t="s">
        <v>198</v>
      </c>
      <c r="D264" s="90"/>
      <c r="E264" s="17"/>
      <c r="F264" s="64"/>
      <c r="G264" s="72">
        <v>931</v>
      </c>
      <c r="H264" s="21"/>
      <c r="I264" s="8"/>
      <c r="J264" s="21"/>
    </row>
    <row r="265" spans="1:10" ht="13.5" customHeight="1">
      <c r="A265" s="6"/>
      <c r="B265" s="6"/>
      <c r="C265" s="35"/>
      <c r="D265" s="40"/>
      <c r="E265" s="22"/>
      <c r="F265" s="80"/>
      <c r="G265" s="72"/>
      <c r="H265" s="21"/>
      <c r="I265" s="8"/>
      <c r="J265" s="21"/>
    </row>
    <row r="266" spans="1:10" ht="27.75" customHeight="1">
      <c r="A266" s="5" t="s">
        <v>199</v>
      </c>
      <c r="B266" s="5"/>
      <c r="C266" s="5"/>
      <c r="D266" s="5"/>
      <c r="E266" s="5"/>
      <c r="F266" s="5"/>
      <c r="G266" s="21"/>
      <c r="H266" s="21"/>
      <c r="I266" s="8"/>
      <c r="J266" s="21"/>
    </row>
    <row r="267" spans="1:10" ht="13.5" customHeight="1">
      <c r="A267" s="6"/>
      <c r="B267" s="6"/>
      <c r="C267" s="22"/>
      <c r="D267" s="22"/>
      <c r="E267" s="22"/>
      <c r="F267" s="22"/>
      <c r="G267" s="21"/>
      <c r="H267" s="21"/>
      <c r="I267" s="8"/>
      <c r="J267" s="21"/>
    </row>
    <row r="268" spans="1:10" ht="27.75" customHeight="1">
      <c r="A268" s="5" t="s">
        <v>2</v>
      </c>
      <c r="B268" s="5"/>
      <c r="C268" s="5"/>
      <c r="D268" s="5"/>
      <c r="E268" s="5"/>
      <c r="F268" s="5"/>
      <c r="G268" s="5"/>
      <c r="H268" s="21"/>
      <c r="I268" s="8"/>
      <c r="J268" s="21"/>
    </row>
    <row r="269" spans="1:10" ht="13.5" customHeight="1">
      <c r="A269" s="6"/>
      <c r="B269" s="6"/>
      <c r="C269" s="22"/>
      <c r="D269" s="22"/>
      <c r="E269" s="22"/>
      <c r="F269" s="22"/>
      <c r="G269" s="21"/>
      <c r="H269" s="21"/>
      <c r="I269" s="8"/>
      <c r="J269" s="21"/>
    </row>
    <row r="270" spans="1:10" ht="26.25" customHeight="1">
      <c r="A270" s="11" t="s">
        <v>3</v>
      </c>
      <c r="B270" s="12" t="s">
        <v>4</v>
      </c>
      <c r="C270" s="11" t="s">
        <v>5</v>
      </c>
      <c r="D270" s="13" t="s">
        <v>6</v>
      </c>
      <c r="H270" s="21"/>
      <c r="I270" s="8"/>
      <c r="J270" s="21"/>
    </row>
    <row r="271" spans="1:10" ht="15.75" customHeight="1">
      <c r="A271" s="11" t="s">
        <v>200</v>
      </c>
      <c r="B271" s="17" t="s">
        <v>201</v>
      </c>
      <c r="C271" s="18">
        <v>20230</v>
      </c>
      <c r="D271" s="19">
        <v>16</v>
      </c>
      <c r="E271" s="22"/>
      <c r="F271" s="22"/>
      <c r="G271" s="21">
        <v>20499</v>
      </c>
      <c r="H271" s="21"/>
      <c r="I271" s="8"/>
      <c r="J271" s="21"/>
    </row>
    <row r="272" spans="1:10" ht="15.75" customHeight="1">
      <c r="A272" s="11" t="s">
        <v>200</v>
      </c>
      <c r="B272" s="17" t="s">
        <v>202</v>
      </c>
      <c r="C272" s="18">
        <v>1685</v>
      </c>
      <c r="D272" s="19">
        <v>1</v>
      </c>
      <c r="E272" s="22"/>
      <c r="F272" s="22"/>
      <c r="G272" s="21">
        <v>1655</v>
      </c>
      <c r="H272" s="21"/>
      <c r="I272" s="8"/>
      <c r="J272" s="21"/>
    </row>
    <row r="273" spans="1:10" ht="15.75" customHeight="1">
      <c r="A273" s="11" t="s">
        <v>200</v>
      </c>
      <c r="B273" s="17" t="s">
        <v>203</v>
      </c>
      <c r="C273" s="18">
        <v>1641</v>
      </c>
      <c r="D273" s="19">
        <v>1</v>
      </c>
      <c r="E273" s="22"/>
      <c r="F273" s="22"/>
      <c r="G273" s="21">
        <v>1620</v>
      </c>
      <c r="H273" s="21"/>
      <c r="I273" s="8"/>
      <c r="J273" s="21"/>
    </row>
    <row r="274" spans="1:10" ht="15.75" customHeight="1">
      <c r="A274" s="11" t="s">
        <v>200</v>
      </c>
      <c r="B274" s="17" t="s">
        <v>204</v>
      </c>
      <c r="C274" s="18">
        <v>1552</v>
      </c>
      <c r="D274" s="19">
        <v>1</v>
      </c>
      <c r="E274" s="22"/>
      <c r="F274" s="22"/>
      <c r="G274" s="21">
        <v>1592</v>
      </c>
      <c r="H274" s="21"/>
      <c r="I274" s="8"/>
      <c r="J274" s="21"/>
    </row>
    <row r="275" spans="1:10" ht="13.5" customHeight="1">
      <c r="A275" s="6"/>
      <c r="B275" s="6"/>
      <c r="C275" s="22"/>
      <c r="D275" s="22"/>
      <c r="E275" s="22"/>
      <c r="F275" s="22"/>
      <c r="G275" s="21"/>
      <c r="H275" s="21"/>
      <c r="I275" s="8"/>
      <c r="J275" s="21"/>
    </row>
    <row r="276" spans="1:10" ht="27.75" customHeight="1">
      <c r="A276" s="5" t="s">
        <v>14</v>
      </c>
      <c r="B276" s="5"/>
      <c r="C276" s="5"/>
      <c r="D276" s="5"/>
      <c r="E276" s="5"/>
      <c r="F276" s="5"/>
      <c r="G276" s="21"/>
      <c r="H276" s="21"/>
      <c r="I276" s="8"/>
      <c r="J276" s="21"/>
    </row>
    <row r="277" spans="1:10" ht="13.5" customHeight="1">
      <c r="A277" s="6"/>
      <c r="B277" s="6"/>
      <c r="C277" s="22"/>
      <c r="D277" s="22"/>
      <c r="E277" s="22"/>
      <c r="F277" s="22"/>
      <c r="G277" s="21"/>
      <c r="H277" s="21"/>
      <c r="I277" s="8"/>
      <c r="J277" s="21"/>
    </row>
    <row r="278" spans="1:10" ht="26.25" customHeight="1">
      <c r="A278" s="11" t="s">
        <v>3</v>
      </c>
      <c r="B278" s="11" t="s">
        <v>15</v>
      </c>
      <c r="C278" s="12" t="s">
        <v>4</v>
      </c>
      <c r="D278" s="11" t="s">
        <v>16</v>
      </c>
      <c r="E278" s="23"/>
      <c r="F278" s="13" t="s">
        <v>6</v>
      </c>
      <c r="H278" s="21"/>
      <c r="I278" s="8"/>
      <c r="J278" s="21"/>
    </row>
    <row r="279" spans="1:10" ht="15.75" customHeight="1">
      <c r="A279" s="24" t="s">
        <v>200</v>
      </c>
      <c r="B279" s="11" t="s">
        <v>205</v>
      </c>
      <c r="C279" s="26" t="s">
        <v>206</v>
      </c>
      <c r="D279" s="68" t="s">
        <v>207</v>
      </c>
      <c r="E279" s="91"/>
      <c r="F279" s="64" t="s">
        <v>208</v>
      </c>
      <c r="G279" s="70">
        <v>1058</v>
      </c>
      <c r="H279" s="21"/>
      <c r="I279" s="8"/>
      <c r="J279" s="21"/>
    </row>
    <row r="280" spans="1:10" ht="15.75" customHeight="1">
      <c r="A280" s="30" t="s">
        <v>200</v>
      </c>
      <c r="B280" s="11"/>
      <c r="C280" s="31" t="s">
        <v>209</v>
      </c>
      <c r="D280" s="68"/>
      <c r="E280" s="17"/>
      <c r="F280" s="64"/>
      <c r="G280" s="21">
        <v>326</v>
      </c>
      <c r="H280" s="21"/>
      <c r="I280" s="8"/>
      <c r="J280" s="21"/>
    </row>
    <row r="281" spans="1:10" ht="15.75" customHeight="1">
      <c r="A281" s="30" t="s">
        <v>200</v>
      </c>
      <c r="B281" s="11"/>
      <c r="C281" s="31" t="s">
        <v>210</v>
      </c>
      <c r="D281" s="68"/>
      <c r="E281" s="17"/>
      <c r="F281" s="64"/>
      <c r="G281" s="21">
        <v>539</v>
      </c>
      <c r="H281" s="21"/>
      <c r="I281" s="8"/>
      <c r="J281" s="21"/>
    </row>
    <row r="282" spans="1:7" ht="15.75" customHeight="1">
      <c r="A282" s="30" t="s">
        <v>200</v>
      </c>
      <c r="B282" s="11"/>
      <c r="C282" s="31" t="s">
        <v>211</v>
      </c>
      <c r="D282" s="68"/>
      <c r="E282" s="17"/>
      <c r="F282" s="64"/>
      <c r="G282" s="21">
        <v>472</v>
      </c>
    </row>
    <row r="283" spans="1:7" ht="15.75" customHeight="1">
      <c r="A283" s="30" t="s">
        <v>200</v>
      </c>
      <c r="B283" s="11"/>
      <c r="C283" s="31" t="s">
        <v>212</v>
      </c>
      <c r="D283" s="68"/>
      <c r="E283" s="17"/>
      <c r="F283" s="64"/>
      <c r="G283" s="21">
        <v>171</v>
      </c>
    </row>
    <row r="284" spans="1:7" ht="15.75" customHeight="1">
      <c r="A284" s="30" t="s">
        <v>200</v>
      </c>
      <c r="B284" s="11"/>
      <c r="C284" s="31" t="s">
        <v>213</v>
      </c>
      <c r="D284" s="68"/>
      <c r="E284" s="99"/>
      <c r="F284" s="64"/>
      <c r="G284" s="21">
        <v>453</v>
      </c>
    </row>
    <row r="285" spans="1:7" ht="15.75" customHeight="1">
      <c r="A285" s="30" t="s">
        <v>200</v>
      </c>
      <c r="B285" s="11"/>
      <c r="C285" s="31" t="s">
        <v>214</v>
      </c>
      <c r="D285" s="68"/>
      <c r="E285" s="99"/>
      <c r="F285" s="64"/>
      <c r="G285" s="21">
        <v>579</v>
      </c>
    </row>
    <row r="286" spans="1:7" ht="15.75" customHeight="1">
      <c r="A286" s="30" t="s">
        <v>200</v>
      </c>
      <c r="B286" s="11"/>
      <c r="C286" s="31" t="s">
        <v>215</v>
      </c>
      <c r="D286" s="68"/>
      <c r="E286" s="17"/>
      <c r="F286" s="64"/>
      <c r="G286" s="21">
        <v>243</v>
      </c>
    </row>
    <row r="287" spans="1:9" ht="15.75" customHeight="1">
      <c r="A287" s="30" t="s">
        <v>200</v>
      </c>
      <c r="B287" s="11"/>
      <c r="C287" s="31" t="s">
        <v>216</v>
      </c>
      <c r="D287" s="68"/>
      <c r="E287" s="17"/>
      <c r="F287" s="64"/>
      <c r="G287" s="21">
        <v>670</v>
      </c>
      <c r="H287"/>
      <c r="I287" s="77">
        <f aca="true" t="shared" si="10" ref="I287:I289">C341/1300</f>
        <v>2.556923076923077</v>
      </c>
    </row>
    <row r="288" spans="1:9" ht="15.75" customHeight="1">
      <c r="A288" s="32" t="s">
        <v>200</v>
      </c>
      <c r="B288" s="11"/>
      <c r="C288" s="33" t="s">
        <v>217</v>
      </c>
      <c r="D288" s="68"/>
      <c r="E288" s="99"/>
      <c r="F288" s="64"/>
      <c r="G288" s="72">
        <v>1076</v>
      </c>
      <c r="H288"/>
      <c r="I288" s="8">
        <f t="shared" si="10"/>
        <v>2.2053846153846153</v>
      </c>
    </row>
    <row r="289" spans="1:9" ht="13.5" customHeight="1">
      <c r="A289" s="6"/>
      <c r="B289" s="6"/>
      <c r="C289" s="35"/>
      <c r="D289" s="73"/>
      <c r="E289" s="100"/>
      <c r="F289" s="80"/>
      <c r="G289" s="72"/>
      <c r="H289"/>
      <c r="I289" s="8">
        <f t="shared" si="10"/>
        <v>2.1561538461538463</v>
      </c>
    </row>
    <row r="290" spans="1:9" ht="13.5" customHeight="1">
      <c r="A290" s="6"/>
      <c r="B290" s="6"/>
      <c r="C290" s="35"/>
      <c r="D290" s="73"/>
      <c r="E290" s="100"/>
      <c r="F290" s="80"/>
      <c r="G290" s="72"/>
      <c r="H290"/>
      <c r="I290" s="8"/>
    </row>
    <row r="291" spans="1:9" ht="13.5" customHeight="1">
      <c r="A291" s="6"/>
      <c r="B291" s="6"/>
      <c r="C291" s="35"/>
      <c r="D291" s="73"/>
      <c r="E291" s="100"/>
      <c r="F291" s="80"/>
      <c r="G291" s="72"/>
      <c r="H291"/>
      <c r="I291" s="8"/>
    </row>
    <row r="292" spans="1:9" ht="13.5" customHeight="1">
      <c r="A292" s="6"/>
      <c r="B292" s="6"/>
      <c r="C292" s="35"/>
      <c r="D292" s="73"/>
      <c r="E292" s="100"/>
      <c r="F292" s="80"/>
      <c r="G292" s="72"/>
      <c r="H292"/>
      <c r="I292" s="8"/>
    </row>
    <row r="293" spans="1:9" ht="27.75" customHeight="1">
      <c r="A293" s="5" t="s">
        <v>218</v>
      </c>
      <c r="B293" s="5"/>
      <c r="C293" s="5"/>
      <c r="D293" s="5"/>
      <c r="E293" s="5"/>
      <c r="F293" s="5"/>
      <c r="G293" s="21"/>
      <c r="H293"/>
      <c r="I293" s="8">
        <f aca="true" t="shared" si="11" ref="I293:I294">C344/1300</f>
        <v>1.28</v>
      </c>
    </row>
    <row r="294" spans="1:9" ht="13.5" customHeight="1">
      <c r="A294" s="6"/>
      <c r="B294" s="6"/>
      <c r="C294" s="100"/>
      <c r="D294" s="100"/>
      <c r="E294" s="100"/>
      <c r="F294" s="100"/>
      <c r="G294" s="21"/>
      <c r="H294"/>
      <c r="I294" s="8">
        <f t="shared" si="11"/>
        <v>1.2023076923076923</v>
      </c>
    </row>
    <row r="295" spans="1:10" ht="27.75" customHeight="1">
      <c r="A295" s="5" t="s">
        <v>2</v>
      </c>
      <c r="B295" s="5"/>
      <c r="C295" s="5"/>
      <c r="D295" s="5"/>
      <c r="E295" s="5"/>
      <c r="F295" s="5"/>
      <c r="G295" s="5"/>
      <c r="H295" s="21"/>
      <c r="I295" s="8"/>
      <c r="J295" s="21"/>
    </row>
    <row r="296" spans="1:10" ht="13.5" customHeight="1">
      <c r="A296" s="6"/>
      <c r="B296" s="6"/>
      <c r="C296" s="100"/>
      <c r="D296" s="100"/>
      <c r="E296" s="100"/>
      <c r="F296" s="100"/>
      <c r="G296" s="21"/>
      <c r="H296" s="21"/>
      <c r="I296" s="8"/>
      <c r="J296" s="21"/>
    </row>
    <row r="297" spans="1:10" ht="26.25" customHeight="1">
      <c r="A297" s="11" t="s">
        <v>3</v>
      </c>
      <c r="B297" s="12" t="s">
        <v>4</v>
      </c>
      <c r="C297" s="11" t="s">
        <v>5</v>
      </c>
      <c r="D297" s="13" t="s">
        <v>6</v>
      </c>
      <c r="E297" s="101"/>
      <c r="F297" s="102"/>
      <c r="G297" s="103"/>
      <c r="H297" s="21"/>
      <c r="I297" s="8"/>
      <c r="J297" s="21"/>
    </row>
    <row r="298" spans="1:10" ht="15.75" customHeight="1">
      <c r="A298" s="11" t="s">
        <v>219</v>
      </c>
      <c r="B298" s="17" t="s">
        <v>220</v>
      </c>
      <c r="C298" s="18">
        <v>5551</v>
      </c>
      <c r="D298" s="19">
        <v>4</v>
      </c>
      <c r="E298" s="76"/>
      <c r="F298" s="22"/>
      <c r="G298" s="21">
        <v>5497</v>
      </c>
      <c r="H298" s="21"/>
      <c r="I298" s="8"/>
      <c r="J298" s="21"/>
    </row>
    <row r="299" spans="1:10" ht="15.75" customHeight="1">
      <c r="A299" s="11" t="s">
        <v>219</v>
      </c>
      <c r="B299" s="17" t="s">
        <v>221</v>
      </c>
      <c r="C299" s="18">
        <v>4292</v>
      </c>
      <c r="D299" s="19">
        <v>3</v>
      </c>
      <c r="E299" s="22"/>
      <c r="F299" s="22"/>
      <c r="G299" s="21">
        <v>4357</v>
      </c>
      <c r="H299" s="21"/>
      <c r="I299" s="8"/>
      <c r="J299" s="21"/>
    </row>
    <row r="300" spans="1:10" ht="15.75" customHeight="1">
      <c r="A300" s="11" t="s">
        <v>219</v>
      </c>
      <c r="B300" s="17" t="s">
        <v>222</v>
      </c>
      <c r="C300" s="18">
        <v>4084</v>
      </c>
      <c r="D300" s="19">
        <v>3</v>
      </c>
      <c r="E300" s="22"/>
      <c r="F300" s="22"/>
      <c r="G300" s="21">
        <v>4125</v>
      </c>
      <c r="H300" s="21"/>
      <c r="I300" s="8"/>
      <c r="J300" s="21"/>
    </row>
    <row r="301" spans="1:10" ht="15.75" customHeight="1">
      <c r="A301" s="11" t="s">
        <v>219</v>
      </c>
      <c r="B301" s="17" t="s">
        <v>223</v>
      </c>
      <c r="C301" s="18">
        <v>2783</v>
      </c>
      <c r="D301" s="19">
        <v>2</v>
      </c>
      <c r="E301" s="22"/>
      <c r="F301" s="22"/>
      <c r="G301" s="21">
        <v>2837</v>
      </c>
      <c r="H301" s="21"/>
      <c r="I301" s="8"/>
      <c r="J301" s="21"/>
    </row>
    <row r="302" spans="1:10" ht="15.75" customHeight="1">
      <c r="A302" s="11" t="s">
        <v>219</v>
      </c>
      <c r="B302" s="17" t="s">
        <v>224</v>
      </c>
      <c r="C302" s="18">
        <v>2701</v>
      </c>
      <c r="D302" s="19">
        <v>2</v>
      </c>
      <c r="E302" s="22"/>
      <c r="F302" s="22"/>
      <c r="G302" s="21">
        <v>2681</v>
      </c>
      <c r="H302" s="21"/>
      <c r="I302" s="8"/>
      <c r="J302" s="21"/>
    </row>
    <row r="303" spans="1:10" ht="15.75" customHeight="1">
      <c r="A303" s="11" t="s">
        <v>219</v>
      </c>
      <c r="B303" s="17" t="s">
        <v>225</v>
      </c>
      <c r="C303" s="18">
        <v>1560</v>
      </c>
      <c r="D303" s="19">
        <v>1</v>
      </c>
      <c r="E303" s="22"/>
      <c r="F303" s="22"/>
      <c r="G303" s="21">
        <v>1581</v>
      </c>
      <c r="H303" s="21"/>
      <c r="I303" s="8"/>
      <c r="J303" s="21"/>
    </row>
    <row r="304" spans="1:10" ht="15.75" customHeight="1">
      <c r="A304" s="11" t="s">
        <v>219</v>
      </c>
      <c r="B304" s="17" t="s">
        <v>226</v>
      </c>
      <c r="C304" s="18">
        <v>1353</v>
      </c>
      <c r="D304" s="19">
        <v>1</v>
      </c>
      <c r="E304" s="22"/>
      <c r="F304" s="22"/>
      <c r="G304" s="21">
        <v>1436</v>
      </c>
      <c r="H304" s="21"/>
      <c r="I304" s="8"/>
      <c r="J304" s="21"/>
    </row>
    <row r="305" spans="1:10" ht="15.75" customHeight="1">
      <c r="A305" s="11" t="s">
        <v>219</v>
      </c>
      <c r="B305" s="17" t="s">
        <v>227</v>
      </c>
      <c r="C305" s="18">
        <v>1339</v>
      </c>
      <c r="D305" s="19">
        <v>1</v>
      </c>
      <c r="E305" s="22"/>
      <c r="F305" s="22"/>
      <c r="G305" s="21">
        <v>1353</v>
      </c>
      <c r="H305" s="21"/>
      <c r="I305" s="8"/>
      <c r="J305" s="21"/>
    </row>
    <row r="306" spans="1:10" ht="13.5" customHeight="1">
      <c r="A306" s="6"/>
      <c r="B306" s="6"/>
      <c r="C306" s="22"/>
      <c r="D306" s="22"/>
      <c r="E306" s="22"/>
      <c r="F306" s="22"/>
      <c r="G306" s="21"/>
      <c r="H306" s="21"/>
      <c r="I306" s="8"/>
      <c r="J306" s="21"/>
    </row>
    <row r="307" spans="1:10" ht="27.75" customHeight="1">
      <c r="A307" s="5" t="s">
        <v>14</v>
      </c>
      <c r="B307" s="5"/>
      <c r="C307" s="5"/>
      <c r="D307" s="5"/>
      <c r="E307" s="5"/>
      <c r="F307" s="5"/>
      <c r="G307" s="21"/>
      <c r="H307" s="21"/>
      <c r="I307" s="8"/>
      <c r="J307" s="21"/>
    </row>
    <row r="308" spans="1:10" ht="13.5" customHeight="1">
      <c r="A308" s="6"/>
      <c r="B308" s="6"/>
      <c r="C308" s="22"/>
      <c r="D308" s="22"/>
      <c r="E308" s="22"/>
      <c r="F308" s="22"/>
      <c r="G308" s="21"/>
      <c r="H308" s="21"/>
      <c r="I308" s="8"/>
      <c r="J308" s="21"/>
    </row>
    <row r="309" spans="1:10" ht="31.5" customHeight="1">
      <c r="A309" s="11" t="s">
        <v>3</v>
      </c>
      <c r="B309" s="11" t="s">
        <v>15</v>
      </c>
      <c r="C309" s="12" t="s">
        <v>4</v>
      </c>
      <c r="D309" s="11" t="s">
        <v>16</v>
      </c>
      <c r="E309" s="23"/>
      <c r="F309" s="13" t="s">
        <v>6</v>
      </c>
      <c r="G309" s="21"/>
      <c r="H309" s="21"/>
      <c r="I309" s="8"/>
      <c r="J309" s="21"/>
    </row>
    <row r="310" spans="1:10" ht="15.75" customHeight="1">
      <c r="A310" s="24" t="s">
        <v>219</v>
      </c>
      <c r="B310" s="25" t="s">
        <v>228</v>
      </c>
      <c r="C310" s="26" t="s">
        <v>229</v>
      </c>
      <c r="D310" s="68" t="s">
        <v>230</v>
      </c>
      <c r="E310" s="91"/>
      <c r="F310" s="64" t="s">
        <v>132</v>
      </c>
      <c r="G310" s="70">
        <v>1260</v>
      </c>
      <c r="H310" s="21"/>
      <c r="I310" s="8"/>
      <c r="J310" s="21"/>
    </row>
    <row r="311" spans="1:10" ht="15.75" customHeight="1">
      <c r="A311" s="30" t="s">
        <v>219</v>
      </c>
      <c r="B311" s="25"/>
      <c r="C311" s="31" t="s">
        <v>231</v>
      </c>
      <c r="D311" s="68"/>
      <c r="E311" s="17"/>
      <c r="F311" s="64"/>
      <c r="G311" s="21">
        <v>756</v>
      </c>
      <c r="H311" s="21"/>
      <c r="I311" s="8"/>
      <c r="J311" s="21"/>
    </row>
    <row r="312" spans="1:10" ht="15.75" customHeight="1">
      <c r="A312" s="30" t="s">
        <v>219</v>
      </c>
      <c r="B312" s="25"/>
      <c r="C312" s="31" t="s">
        <v>232</v>
      </c>
      <c r="D312" s="68"/>
      <c r="E312" s="17"/>
      <c r="F312" s="64"/>
      <c r="G312" s="21">
        <v>716</v>
      </c>
      <c r="H312" s="21"/>
      <c r="I312" s="8"/>
      <c r="J312" s="21"/>
    </row>
    <row r="313" spans="1:10" ht="15.75" customHeight="1">
      <c r="A313" s="30" t="s">
        <v>219</v>
      </c>
      <c r="B313" s="25"/>
      <c r="C313" s="31" t="s">
        <v>233</v>
      </c>
      <c r="D313" s="68"/>
      <c r="E313" s="17"/>
      <c r="F313" s="64"/>
      <c r="G313" s="21">
        <v>769</v>
      </c>
      <c r="H313" s="21"/>
      <c r="I313" s="8"/>
      <c r="J313" s="21"/>
    </row>
    <row r="314" spans="1:10" ht="15.75" customHeight="1">
      <c r="A314" s="30" t="s">
        <v>219</v>
      </c>
      <c r="B314" s="25"/>
      <c r="C314" s="31" t="s">
        <v>234</v>
      </c>
      <c r="D314" s="68"/>
      <c r="E314" s="17"/>
      <c r="F314" s="64"/>
      <c r="G314" s="21">
        <v>807</v>
      </c>
      <c r="H314" s="21"/>
      <c r="I314" s="8"/>
      <c r="J314" s="21"/>
    </row>
    <row r="315" spans="1:10" ht="15.75" customHeight="1">
      <c r="A315" s="30" t="s">
        <v>219</v>
      </c>
      <c r="B315" s="25"/>
      <c r="C315" s="31" t="s">
        <v>235</v>
      </c>
      <c r="D315" s="68"/>
      <c r="E315" s="17"/>
      <c r="F315" s="64"/>
      <c r="G315" s="21">
        <v>633</v>
      </c>
      <c r="H315" s="21"/>
      <c r="I315" s="8"/>
      <c r="J315" s="21"/>
    </row>
    <row r="316" spans="1:10" ht="15.75" customHeight="1">
      <c r="A316" s="30" t="s">
        <v>219</v>
      </c>
      <c r="B316" s="25"/>
      <c r="C316" s="31" t="s">
        <v>236</v>
      </c>
      <c r="D316" s="68"/>
      <c r="E316" s="17"/>
      <c r="F316" s="64"/>
      <c r="G316" s="21">
        <v>1088</v>
      </c>
      <c r="H316" s="21"/>
      <c r="I316" s="8"/>
      <c r="J316" s="21"/>
    </row>
    <row r="317" spans="1:10" ht="15.75" customHeight="1">
      <c r="A317" s="32" t="s">
        <v>219</v>
      </c>
      <c r="B317" s="25"/>
      <c r="C317" s="33" t="s">
        <v>237</v>
      </c>
      <c r="D317" s="68"/>
      <c r="E317" s="17"/>
      <c r="F317" s="64"/>
      <c r="G317" s="72">
        <v>438</v>
      </c>
      <c r="H317" s="21"/>
      <c r="I317" s="8"/>
      <c r="J317" s="21"/>
    </row>
    <row r="318" spans="1:10" ht="15.75" customHeight="1">
      <c r="A318" s="24" t="s">
        <v>219</v>
      </c>
      <c r="B318" s="25" t="s">
        <v>238</v>
      </c>
      <c r="C318" s="26" t="s">
        <v>239</v>
      </c>
      <c r="D318" s="68" t="s">
        <v>240</v>
      </c>
      <c r="E318" s="91"/>
      <c r="F318" s="64" t="s">
        <v>84</v>
      </c>
      <c r="G318" s="70">
        <v>946</v>
      </c>
      <c r="H318" s="21"/>
      <c r="I318" s="8"/>
      <c r="J318" s="21"/>
    </row>
    <row r="319" spans="1:10" ht="15.75" customHeight="1">
      <c r="A319" s="30" t="s">
        <v>219</v>
      </c>
      <c r="B319" s="25"/>
      <c r="C319" s="31" t="s">
        <v>241</v>
      </c>
      <c r="D319" s="68"/>
      <c r="E319" s="17"/>
      <c r="F319" s="64"/>
      <c r="G319" s="21">
        <v>180</v>
      </c>
      <c r="H319" s="21"/>
      <c r="I319" s="8"/>
      <c r="J319" s="21"/>
    </row>
    <row r="320" spans="1:7" ht="15.75" customHeight="1">
      <c r="A320" s="30" t="s">
        <v>219</v>
      </c>
      <c r="B320" s="25"/>
      <c r="C320" s="31" t="s">
        <v>242</v>
      </c>
      <c r="D320" s="68"/>
      <c r="E320" s="17"/>
      <c r="F320" s="64"/>
      <c r="G320" s="21">
        <v>655</v>
      </c>
    </row>
    <row r="321" spans="1:9" ht="15.75" customHeight="1">
      <c r="A321" s="30" t="s">
        <v>219</v>
      </c>
      <c r="B321" s="25"/>
      <c r="C321" s="31" t="s">
        <v>243</v>
      </c>
      <c r="D321" s="68"/>
      <c r="E321" s="17"/>
      <c r="F321" s="64"/>
      <c r="G321" s="21">
        <v>629</v>
      </c>
      <c r="H321"/>
      <c r="I321" s="77">
        <f aca="true" t="shared" si="12" ref="I321:I324">C404/1300</f>
        <v>11.849230769230768</v>
      </c>
    </row>
    <row r="322" spans="1:9" ht="15.75" customHeight="1">
      <c r="A322" s="30" t="s">
        <v>219</v>
      </c>
      <c r="B322" s="25"/>
      <c r="C322" s="31" t="s">
        <v>244</v>
      </c>
      <c r="D322" s="68"/>
      <c r="E322" s="17"/>
      <c r="F322" s="64"/>
      <c r="G322" s="21">
        <v>449</v>
      </c>
      <c r="H322"/>
      <c r="I322" s="8">
        <f t="shared" si="12"/>
        <v>5.126923076923077</v>
      </c>
    </row>
    <row r="323" spans="1:9" ht="15.75" customHeight="1">
      <c r="A323" s="30" t="s">
        <v>219</v>
      </c>
      <c r="B323" s="25"/>
      <c r="C323" s="31" t="s">
        <v>245</v>
      </c>
      <c r="D323" s="68"/>
      <c r="E323" s="17"/>
      <c r="F323" s="64"/>
      <c r="G323" s="21">
        <v>246</v>
      </c>
      <c r="H323"/>
      <c r="I323" s="8">
        <f t="shared" si="12"/>
        <v>1.416923076923077</v>
      </c>
    </row>
    <row r="324" spans="1:9" ht="15.75" customHeight="1">
      <c r="A324" s="32" t="s">
        <v>219</v>
      </c>
      <c r="B324" s="25"/>
      <c r="C324" s="33" t="s">
        <v>246</v>
      </c>
      <c r="D324" s="68"/>
      <c r="E324" s="17"/>
      <c r="F324" s="64"/>
      <c r="G324" s="72">
        <v>617</v>
      </c>
      <c r="H324"/>
      <c r="I324" s="8">
        <f t="shared" si="12"/>
        <v>1.3169230769230769</v>
      </c>
    </row>
    <row r="325" spans="1:10" ht="13.5" customHeight="1">
      <c r="A325" s="6"/>
      <c r="B325" s="6"/>
      <c r="C325" s="35"/>
      <c r="D325" s="73"/>
      <c r="E325" s="22"/>
      <c r="F325" s="80"/>
      <c r="G325" s="72"/>
      <c r="H325" s="21"/>
      <c r="I325" s="8"/>
      <c r="J325" s="21"/>
    </row>
    <row r="326" spans="1:10" ht="13.5" customHeight="1">
      <c r="A326" s="6"/>
      <c r="B326" s="6"/>
      <c r="C326" s="35"/>
      <c r="D326" s="73"/>
      <c r="E326" s="22"/>
      <c r="F326" s="80"/>
      <c r="G326" s="72"/>
      <c r="H326" s="21"/>
      <c r="I326" s="8"/>
      <c r="J326" s="21"/>
    </row>
    <row r="327" spans="1:10" ht="13.5" customHeight="1">
      <c r="A327" s="6"/>
      <c r="B327" s="6"/>
      <c r="C327" s="35"/>
      <c r="D327" s="73"/>
      <c r="E327" s="22"/>
      <c r="F327" s="80"/>
      <c r="G327" s="72"/>
      <c r="H327" s="21"/>
      <c r="I327" s="8"/>
      <c r="J327" s="21"/>
    </row>
    <row r="328" spans="1:10" ht="13.5" customHeight="1">
      <c r="A328" s="6"/>
      <c r="B328" s="6"/>
      <c r="C328" s="35"/>
      <c r="D328" s="73"/>
      <c r="E328" s="22"/>
      <c r="F328" s="80"/>
      <c r="G328" s="72"/>
      <c r="H328" s="21"/>
      <c r="I328" s="8"/>
      <c r="J328" s="21"/>
    </row>
    <row r="329" spans="1:10" ht="13.5" customHeight="1">
      <c r="A329" s="6"/>
      <c r="B329" s="6"/>
      <c r="C329" s="35"/>
      <c r="D329" s="73"/>
      <c r="E329" s="22"/>
      <c r="F329" s="80"/>
      <c r="G329" s="72"/>
      <c r="H329" s="21"/>
      <c r="I329" s="8"/>
      <c r="J329" s="21"/>
    </row>
    <row r="330" spans="1:10" ht="13.5" customHeight="1">
      <c r="A330" s="6"/>
      <c r="B330" s="6"/>
      <c r="C330" s="35"/>
      <c r="D330" s="73"/>
      <c r="E330" s="22"/>
      <c r="F330" s="80"/>
      <c r="G330" s="72"/>
      <c r="H330" s="21"/>
      <c r="I330" s="8"/>
      <c r="J330" s="21"/>
    </row>
    <row r="331" spans="1:10" ht="13.5" customHeight="1">
      <c r="A331" s="6"/>
      <c r="B331" s="6"/>
      <c r="C331" s="35"/>
      <c r="D331" s="73"/>
      <c r="E331" s="22"/>
      <c r="F331" s="80"/>
      <c r="G331" s="72"/>
      <c r="H331" s="21"/>
      <c r="I331" s="8"/>
      <c r="J331" s="21"/>
    </row>
    <row r="332" spans="1:10" ht="13.5" customHeight="1">
      <c r="A332" s="6"/>
      <c r="B332" s="6"/>
      <c r="C332" s="35"/>
      <c r="D332" s="73"/>
      <c r="E332" s="22"/>
      <c r="F332" s="80"/>
      <c r="G332" s="72"/>
      <c r="H332" s="21"/>
      <c r="I332" s="8"/>
      <c r="J332" s="21"/>
    </row>
    <row r="333" spans="1:10" ht="13.5" customHeight="1">
      <c r="A333" s="6"/>
      <c r="B333" s="6"/>
      <c r="C333" s="35"/>
      <c r="D333" s="73"/>
      <c r="E333" s="22"/>
      <c r="F333" s="80"/>
      <c r="G333" s="72"/>
      <c r="H333" s="21"/>
      <c r="I333" s="8"/>
      <c r="J333" s="21"/>
    </row>
    <row r="334" spans="1:10" ht="13.5" customHeight="1">
      <c r="A334" s="6"/>
      <c r="B334" s="6"/>
      <c r="C334" s="35"/>
      <c r="D334" s="73"/>
      <c r="E334" s="22"/>
      <c r="F334" s="80"/>
      <c r="G334" s="72"/>
      <c r="H334" s="21"/>
      <c r="I334" s="8"/>
      <c r="J334" s="21"/>
    </row>
    <row r="335" spans="1:10" ht="13.5" customHeight="1">
      <c r="A335" s="6"/>
      <c r="B335" s="6"/>
      <c r="C335" s="35"/>
      <c r="D335" s="73"/>
      <c r="E335" s="22"/>
      <c r="F335" s="80"/>
      <c r="G335" s="72"/>
      <c r="H335" s="21"/>
      <c r="I335" s="8"/>
      <c r="J335" s="21"/>
    </row>
    <row r="336" spans="1:10" ht="27.75" customHeight="1">
      <c r="A336" s="104" t="s">
        <v>247</v>
      </c>
      <c r="B336" s="104"/>
      <c r="C336" s="104"/>
      <c r="D336" s="104"/>
      <c r="E336" s="104"/>
      <c r="F336" s="104"/>
      <c r="H336" s="21"/>
      <c r="I336" s="8"/>
      <c r="J336" s="21"/>
    </row>
    <row r="337" spans="8:10" ht="13.5" customHeight="1">
      <c r="H337" s="21"/>
      <c r="I337" s="8"/>
      <c r="J337" s="21"/>
    </row>
    <row r="338" spans="1:10" ht="27.75" customHeight="1">
      <c r="A338" s="5" t="s">
        <v>2</v>
      </c>
      <c r="B338" s="5"/>
      <c r="C338" s="5"/>
      <c r="D338" s="5"/>
      <c r="E338" s="5"/>
      <c r="F338" s="5"/>
      <c r="G338" s="5"/>
      <c r="H338" s="21"/>
      <c r="I338" s="8"/>
      <c r="J338" s="21"/>
    </row>
    <row r="339" spans="1:10" ht="13.5" customHeight="1">
      <c r="A339" s="5"/>
      <c r="B339" s="5"/>
      <c r="C339" s="5"/>
      <c r="D339" s="5"/>
      <c r="E339" s="5"/>
      <c r="F339" s="5"/>
      <c r="G339" s="5"/>
      <c r="H339" s="21"/>
      <c r="I339" s="21">
        <f>H339/1300</f>
        <v>0</v>
      </c>
      <c r="J339" s="21"/>
    </row>
    <row r="340" spans="1:10" ht="26.25" customHeight="1">
      <c r="A340" s="11" t="s">
        <v>3</v>
      </c>
      <c r="B340" s="12" t="s">
        <v>4</v>
      </c>
      <c r="C340" s="11" t="s">
        <v>5</v>
      </c>
      <c r="D340" s="13" t="s">
        <v>6</v>
      </c>
      <c r="E340" s="105"/>
      <c r="F340" s="102"/>
      <c r="H340" s="21"/>
      <c r="I340" s="21"/>
      <c r="J340" s="21"/>
    </row>
    <row r="341" spans="1:10" ht="15.75" customHeight="1">
      <c r="A341" s="11" t="s">
        <v>248</v>
      </c>
      <c r="B341" s="17" t="s">
        <v>249</v>
      </c>
      <c r="C341" s="18">
        <v>3324</v>
      </c>
      <c r="D341" s="19">
        <v>3</v>
      </c>
      <c r="E341" s="87"/>
      <c r="F341" s="22"/>
      <c r="G341" s="29">
        <v>3396</v>
      </c>
      <c r="H341" s="21"/>
      <c r="I341" s="21"/>
      <c r="J341" s="21"/>
    </row>
    <row r="342" spans="1:10" ht="15.75" customHeight="1">
      <c r="A342" s="11" t="s">
        <v>248</v>
      </c>
      <c r="B342" s="17" t="s">
        <v>250</v>
      </c>
      <c r="C342" s="18">
        <v>2867</v>
      </c>
      <c r="D342" s="19">
        <v>2</v>
      </c>
      <c r="E342" s="87"/>
      <c r="F342" s="22"/>
      <c r="G342" s="21">
        <v>2819</v>
      </c>
      <c r="H342" s="21"/>
      <c r="I342" s="21"/>
      <c r="J342" s="21"/>
    </row>
    <row r="343" spans="1:10" ht="15.75" customHeight="1">
      <c r="A343" s="11" t="s">
        <v>248</v>
      </c>
      <c r="B343" s="17" t="s">
        <v>251</v>
      </c>
      <c r="C343" s="18">
        <v>2803</v>
      </c>
      <c r="D343" s="19">
        <v>2</v>
      </c>
      <c r="E343" s="87"/>
      <c r="F343" s="22"/>
      <c r="G343" s="21">
        <v>2422</v>
      </c>
      <c r="H343" s="21"/>
      <c r="I343" s="21"/>
      <c r="J343" s="21"/>
    </row>
    <row r="344" spans="1:10" ht="15.75" customHeight="1">
      <c r="A344" s="11" t="s">
        <v>248</v>
      </c>
      <c r="B344" s="17" t="s">
        <v>252</v>
      </c>
      <c r="C344" s="18">
        <v>1664</v>
      </c>
      <c r="D344" s="19">
        <v>1</v>
      </c>
      <c r="E344" s="87"/>
      <c r="F344" s="22"/>
      <c r="G344" s="21">
        <v>1635</v>
      </c>
      <c r="H344" s="21"/>
      <c r="I344" s="21"/>
      <c r="J344" s="21"/>
    </row>
    <row r="345" spans="1:10" ht="15.75" customHeight="1">
      <c r="A345" s="11" t="s">
        <v>248</v>
      </c>
      <c r="B345" s="17" t="s">
        <v>253</v>
      </c>
      <c r="C345" s="18">
        <v>1563</v>
      </c>
      <c r="D345" s="19">
        <v>1</v>
      </c>
      <c r="E345" s="87"/>
      <c r="F345" s="22"/>
      <c r="G345" s="21">
        <v>1504</v>
      </c>
      <c r="H345" s="21"/>
      <c r="I345" s="21"/>
      <c r="J345" s="21"/>
    </row>
    <row r="346" spans="1:10" ht="13.5" customHeight="1">
      <c r="A346" s="6"/>
      <c r="B346" s="6"/>
      <c r="C346" s="22"/>
      <c r="D346" s="22"/>
      <c r="E346" s="22"/>
      <c r="F346" s="22"/>
      <c r="G346" s="21"/>
      <c r="H346" s="21"/>
      <c r="I346" s="21"/>
      <c r="J346" s="21"/>
    </row>
    <row r="347" spans="1:9" ht="27.75" customHeight="1">
      <c r="A347" s="5" t="s">
        <v>14</v>
      </c>
      <c r="B347" s="5"/>
      <c r="C347" s="5"/>
      <c r="D347" s="5"/>
      <c r="E347" s="5"/>
      <c r="F347" s="5"/>
      <c r="G347" s="21"/>
      <c r="H347"/>
      <c r="I347" s="8">
        <f aca="true" t="shared" si="13" ref="I347:I348">C427/1300</f>
        <v>7.473076923076923</v>
      </c>
    </row>
    <row r="348" spans="1:9" ht="13.5" customHeight="1">
      <c r="A348" s="5"/>
      <c r="B348" s="5"/>
      <c r="C348" s="5"/>
      <c r="D348" s="5"/>
      <c r="E348" s="5"/>
      <c r="F348" s="5"/>
      <c r="G348" s="21"/>
      <c r="H348"/>
      <c r="I348" s="8">
        <f t="shared" si="13"/>
        <v>2.5707692307692307</v>
      </c>
    </row>
    <row r="349" spans="1:9" ht="27.75" customHeight="1">
      <c r="A349" s="11" t="s">
        <v>3</v>
      </c>
      <c r="B349" s="11" t="s">
        <v>15</v>
      </c>
      <c r="C349" s="12" t="s">
        <v>4</v>
      </c>
      <c r="D349" s="11" t="s">
        <v>16</v>
      </c>
      <c r="E349" s="23"/>
      <c r="F349" s="13" t="s">
        <v>6</v>
      </c>
      <c r="G349" s="21"/>
      <c r="H349"/>
      <c r="I349" s="8"/>
    </row>
    <row r="350" spans="1:10" ht="15.75" customHeight="1">
      <c r="A350" s="24" t="s">
        <v>248</v>
      </c>
      <c r="B350" s="25" t="s">
        <v>254</v>
      </c>
      <c r="C350" s="26" t="s">
        <v>255</v>
      </c>
      <c r="D350" s="68" t="s">
        <v>256</v>
      </c>
      <c r="E350" s="91"/>
      <c r="F350" s="64" t="s">
        <v>257</v>
      </c>
      <c r="G350" s="70">
        <v>1114</v>
      </c>
      <c r="H350" s="21"/>
      <c r="I350" s="8"/>
      <c r="J350" s="21"/>
    </row>
    <row r="351" spans="1:10" ht="15.75" customHeight="1">
      <c r="A351" s="30" t="s">
        <v>248</v>
      </c>
      <c r="B351" s="25"/>
      <c r="C351" s="31" t="s">
        <v>258</v>
      </c>
      <c r="D351" s="68"/>
      <c r="E351" s="17"/>
      <c r="F351" s="64"/>
      <c r="G351" s="21">
        <v>313</v>
      </c>
      <c r="H351" s="21"/>
      <c r="I351" s="8"/>
      <c r="J351" s="21"/>
    </row>
    <row r="352" spans="1:10" ht="15.75" customHeight="1">
      <c r="A352" s="30" t="s">
        <v>248</v>
      </c>
      <c r="B352" s="25"/>
      <c r="C352" s="31" t="s">
        <v>259</v>
      </c>
      <c r="D352" s="68"/>
      <c r="E352" s="17"/>
      <c r="F352" s="64"/>
      <c r="G352" s="21">
        <v>1078</v>
      </c>
      <c r="H352" s="21"/>
      <c r="I352" s="8"/>
      <c r="J352" s="21"/>
    </row>
    <row r="353" spans="1:10" ht="15.75" customHeight="1">
      <c r="A353" s="30" t="s">
        <v>248</v>
      </c>
      <c r="B353" s="25"/>
      <c r="C353" s="31" t="s">
        <v>260</v>
      </c>
      <c r="D353" s="68"/>
      <c r="E353" s="17"/>
      <c r="F353" s="64"/>
      <c r="G353" s="21">
        <v>429</v>
      </c>
      <c r="H353" s="21"/>
      <c r="I353" s="8"/>
      <c r="J353" s="21"/>
    </row>
    <row r="354" spans="1:10" ht="15.75" customHeight="1">
      <c r="A354" s="30" t="s">
        <v>248</v>
      </c>
      <c r="B354" s="25"/>
      <c r="C354" s="31" t="s">
        <v>261</v>
      </c>
      <c r="D354" s="68"/>
      <c r="E354" s="17"/>
      <c r="F354" s="64"/>
      <c r="G354" s="21">
        <v>235</v>
      </c>
      <c r="H354" s="21"/>
      <c r="I354" s="8"/>
      <c r="J354" s="21"/>
    </row>
    <row r="355" spans="1:10" ht="15.75" customHeight="1">
      <c r="A355" s="30" t="s">
        <v>248</v>
      </c>
      <c r="B355" s="25"/>
      <c r="C355" s="31" t="s">
        <v>262</v>
      </c>
      <c r="D355" s="68"/>
      <c r="E355" s="17"/>
      <c r="F355" s="64"/>
      <c r="G355" s="21">
        <v>394</v>
      </c>
      <c r="H355" s="21"/>
      <c r="I355" s="8"/>
      <c r="J355" s="21"/>
    </row>
    <row r="356" spans="1:10" ht="15.75" customHeight="1">
      <c r="A356" s="30" t="s">
        <v>248</v>
      </c>
      <c r="B356" s="25"/>
      <c r="C356" s="31" t="s">
        <v>263</v>
      </c>
      <c r="D356" s="68"/>
      <c r="E356" s="17"/>
      <c r="F356" s="64"/>
      <c r="G356" s="21">
        <v>623</v>
      </c>
      <c r="H356" s="21"/>
      <c r="I356" s="8"/>
      <c r="J356" s="21"/>
    </row>
    <row r="357" spans="1:10" ht="15.75" customHeight="1">
      <c r="A357" s="30" t="s">
        <v>248</v>
      </c>
      <c r="B357" s="25"/>
      <c r="C357" s="31" t="s">
        <v>264</v>
      </c>
      <c r="D357" s="68"/>
      <c r="E357" s="17"/>
      <c r="F357" s="64"/>
      <c r="G357" s="21">
        <v>345</v>
      </c>
      <c r="H357" s="21"/>
      <c r="I357" s="8"/>
      <c r="J357" s="21"/>
    </row>
    <row r="358" spans="1:10" ht="15.75" customHeight="1">
      <c r="A358" s="30" t="s">
        <v>248</v>
      </c>
      <c r="B358" s="25"/>
      <c r="C358" s="31" t="s">
        <v>265</v>
      </c>
      <c r="D358" s="68"/>
      <c r="E358" s="17"/>
      <c r="F358" s="64"/>
      <c r="G358" s="21">
        <v>421</v>
      </c>
      <c r="H358" s="21"/>
      <c r="I358" s="8"/>
      <c r="J358" s="21"/>
    </row>
    <row r="359" spans="1:10" ht="15.75" customHeight="1">
      <c r="A359" s="30" t="s">
        <v>248</v>
      </c>
      <c r="B359" s="25"/>
      <c r="C359" s="31" t="s">
        <v>266</v>
      </c>
      <c r="D359" s="68"/>
      <c r="E359" s="17"/>
      <c r="F359" s="64"/>
      <c r="G359" s="106">
        <f>508+302</f>
        <v>810</v>
      </c>
      <c r="H359" s="21"/>
      <c r="I359" s="8"/>
      <c r="J359" s="21"/>
    </row>
    <row r="360" spans="1:10" ht="15.75" customHeight="1">
      <c r="A360" s="30" t="s">
        <v>248</v>
      </c>
      <c r="B360" s="25"/>
      <c r="C360" s="31" t="s">
        <v>267</v>
      </c>
      <c r="D360" s="68"/>
      <c r="E360" s="17"/>
      <c r="F360" s="64"/>
      <c r="G360" s="21">
        <v>292</v>
      </c>
      <c r="H360" s="21"/>
      <c r="I360" s="8"/>
      <c r="J360" s="21"/>
    </row>
    <row r="361" spans="1:10" ht="15.75" customHeight="1">
      <c r="A361" s="30" t="s">
        <v>248</v>
      </c>
      <c r="B361" s="25"/>
      <c r="C361" s="31" t="s">
        <v>268</v>
      </c>
      <c r="D361" s="68"/>
      <c r="E361" s="17"/>
      <c r="F361" s="64"/>
      <c r="G361" s="21">
        <v>886</v>
      </c>
      <c r="H361" s="21"/>
      <c r="I361" s="8"/>
      <c r="J361" s="21"/>
    </row>
    <row r="362" spans="1:10" ht="15.75" customHeight="1">
      <c r="A362" s="30" t="s">
        <v>248</v>
      </c>
      <c r="B362" s="25"/>
      <c r="C362" s="31" t="s">
        <v>269</v>
      </c>
      <c r="D362" s="68"/>
      <c r="E362" s="17"/>
      <c r="F362" s="64"/>
      <c r="G362" s="21">
        <v>328</v>
      </c>
      <c r="H362" s="21"/>
      <c r="I362" s="8"/>
      <c r="J362" s="21"/>
    </row>
    <row r="363" spans="1:10" ht="15.75" customHeight="1">
      <c r="A363" s="30" t="s">
        <v>248</v>
      </c>
      <c r="B363" s="25"/>
      <c r="C363" s="31" t="s">
        <v>270</v>
      </c>
      <c r="D363" s="68"/>
      <c r="E363" s="17"/>
      <c r="F363" s="64"/>
      <c r="G363" s="21">
        <v>864</v>
      </c>
      <c r="H363" s="21"/>
      <c r="I363" s="8"/>
      <c r="J363" s="21"/>
    </row>
    <row r="364" spans="1:10" ht="15.75" customHeight="1">
      <c r="A364" s="30" t="s">
        <v>248</v>
      </c>
      <c r="B364" s="25"/>
      <c r="C364" s="31" t="s">
        <v>271</v>
      </c>
      <c r="D364" s="68"/>
      <c r="E364" s="17"/>
      <c r="F364" s="64"/>
      <c r="G364" s="21">
        <v>145</v>
      </c>
      <c r="H364" s="21"/>
      <c r="I364" s="8"/>
      <c r="J364" s="21"/>
    </row>
    <row r="365" spans="1:10" ht="15.75" customHeight="1">
      <c r="A365" s="32" t="s">
        <v>248</v>
      </c>
      <c r="B365" s="25"/>
      <c r="C365" s="33" t="s">
        <v>272</v>
      </c>
      <c r="D365" s="68"/>
      <c r="E365" s="17"/>
      <c r="F365" s="64"/>
      <c r="G365" s="72">
        <v>71</v>
      </c>
      <c r="H365" s="21"/>
      <c r="I365" s="8"/>
      <c r="J365" s="21"/>
    </row>
    <row r="366" spans="1:10" ht="15.75" customHeight="1">
      <c r="A366" s="6"/>
      <c r="B366" s="5"/>
      <c r="C366" s="35"/>
      <c r="D366" s="107"/>
      <c r="E366" s="22"/>
      <c r="F366" s="108"/>
      <c r="G366" s="72"/>
      <c r="H366" s="21"/>
      <c r="I366" s="8"/>
      <c r="J366" s="21"/>
    </row>
    <row r="367" spans="1:7" ht="15.75" customHeight="1">
      <c r="A367" s="6"/>
      <c r="B367" s="5"/>
      <c r="C367" s="35"/>
      <c r="D367" s="73"/>
      <c r="E367" s="22"/>
      <c r="F367" s="80"/>
      <c r="G367" s="72"/>
    </row>
    <row r="368" spans="1:9" ht="15.75" customHeight="1">
      <c r="A368" s="6"/>
      <c r="B368" s="5"/>
      <c r="C368" s="35"/>
      <c r="D368" s="73"/>
      <c r="E368" s="22"/>
      <c r="F368" s="80"/>
      <c r="G368" s="72"/>
      <c r="H368"/>
      <c r="I368" s="77">
        <f aca="true" t="shared" si="14" ref="I368:I371">C470/1300</f>
        <v>3.0730769230769233</v>
      </c>
    </row>
    <row r="369" spans="1:9" ht="15.75" customHeight="1">
      <c r="A369" s="6"/>
      <c r="B369" s="5"/>
      <c r="C369" s="35"/>
      <c r="D369" s="73"/>
      <c r="E369" s="22"/>
      <c r="F369" s="80"/>
      <c r="G369" s="72"/>
      <c r="H369"/>
      <c r="I369" s="8">
        <f t="shared" si="14"/>
        <v>3.0846153846153848</v>
      </c>
    </row>
    <row r="370" spans="1:9" ht="15.75" customHeight="1">
      <c r="A370" s="6"/>
      <c r="B370" s="5"/>
      <c r="C370" s="35"/>
      <c r="D370" s="73"/>
      <c r="E370" s="22"/>
      <c r="F370" s="80"/>
      <c r="G370" s="72"/>
      <c r="H370"/>
      <c r="I370" s="8">
        <f t="shared" si="14"/>
        <v>2.374615384615385</v>
      </c>
    </row>
    <row r="371" spans="1:9" ht="15.75" customHeight="1">
      <c r="A371" s="6"/>
      <c r="B371" s="5"/>
      <c r="C371" s="35"/>
      <c r="D371" s="73"/>
      <c r="E371" s="22"/>
      <c r="F371" s="80"/>
      <c r="G371" s="72"/>
      <c r="H371"/>
      <c r="I371" s="8">
        <f t="shared" si="14"/>
        <v>2.0146153846153845</v>
      </c>
    </row>
    <row r="372" spans="1:9" ht="15.75" customHeight="1">
      <c r="A372" s="6"/>
      <c r="B372" s="5"/>
      <c r="C372" s="35"/>
      <c r="D372" s="73"/>
      <c r="E372" s="22"/>
      <c r="F372" s="80"/>
      <c r="G372" s="72"/>
      <c r="H372"/>
      <c r="I372" s="8"/>
    </row>
    <row r="373" spans="1:9" ht="15.75" customHeight="1">
      <c r="A373" s="6"/>
      <c r="B373" s="5"/>
      <c r="C373" s="35"/>
      <c r="D373" s="73"/>
      <c r="E373" s="22"/>
      <c r="F373" s="80"/>
      <c r="G373" s="72"/>
      <c r="H373"/>
      <c r="I373" s="8"/>
    </row>
    <row r="374" spans="1:9" ht="15.75" customHeight="1">
      <c r="A374" s="6"/>
      <c r="B374" s="5"/>
      <c r="C374" s="35"/>
      <c r="D374" s="73"/>
      <c r="E374" s="22"/>
      <c r="F374" s="80"/>
      <c r="G374" s="72"/>
      <c r="H374"/>
      <c r="I374" s="8"/>
    </row>
    <row r="375" spans="1:9" ht="15.75" customHeight="1">
      <c r="A375" s="6"/>
      <c r="B375" s="5"/>
      <c r="C375" s="35"/>
      <c r="D375" s="73"/>
      <c r="E375" s="22"/>
      <c r="F375" s="80"/>
      <c r="G375" s="72"/>
      <c r="H375"/>
      <c r="I375" s="8"/>
    </row>
    <row r="376" spans="1:9" ht="15.75" customHeight="1">
      <c r="A376" s="6"/>
      <c r="B376" s="5"/>
      <c r="C376" s="35"/>
      <c r="D376" s="73"/>
      <c r="E376" s="22"/>
      <c r="F376" s="80"/>
      <c r="G376" s="72"/>
      <c r="H376"/>
      <c r="I376" s="8"/>
    </row>
    <row r="377" spans="1:9" ht="15.75" customHeight="1">
      <c r="A377" s="6"/>
      <c r="B377" s="5"/>
      <c r="C377" s="35"/>
      <c r="D377" s="73"/>
      <c r="E377" s="22"/>
      <c r="F377" s="80"/>
      <c r="G377" s="72"/>
      <c r="H377"/>
      <c r="I377" s="8"/>
    </row>
    <row r="378" spans="1:9" ht="15.75" customHeight="1">
      <c r="A378" s="6"/>
      <c r="B378" s="5"/>
      <c r="C378" s="35"/>
      <c r="D378" s="73"/>
      <c r="E378" s="22"/>
      <c r="F378" s="80"/>
      <c r="G378" s="21"/>
      <c r="H378"/>
      <c r="I378" s="8">
        <f>C474/1300</f>
        <v>1.746923076923077</v>
      </c>
    </row>
    <row r="379" spans="1:10" ht="15.75" customHeight="1">
      <c r="A379" s="24" t="s">
        <v>248</v>
      </c>
      <c r="B379" s="25" t="s">
        <v>273</v>
      </c>
      <c r="C379" s="26" t="s">
        <v>274</v>
      </c>
      <c r="D379" s="68" t="s">
        <v>275</v>
      </c>
      <c r="E379" s="91"/>
      <c r="F379" s="64" t="s">
        <v>132</v>
      </c>
      <c r="G379" s="70">
        <v>648</v>
      </c>
      <c r="H379" s="21"/>
      <c r="I379" s="8"/>
      <c r="J379" s="21"/>
    </row>
    <row r="380" spans="1:10" ht="15.75" customHeight="1">
      <c r="A380" s="30" t="s">
        <v>248</v>
      </c>
      <c r="B380" s="25"/>
      <c r="C380" s="31" t="s">
        <v>276</v>
      </c>
      <c r="D380" s="68"/>
      <c r="E380" s="17"/>
      <c r="F380" s="64"/>
      <c r="G380" s="21">
        <v>225</v>
      </c>
      <c r="H380" s="21"/>
      <c r="I380" s="8"/>
      <c r="J380" s="21"/>
    </row>
    <row r="381" spans="1:10" ht="15.75" customHeight="1">
      <c r="A381" s="30" t="s">
        <v>248</v>
      </c>
      <c r="B381" s="25"/>
      <c r="C381" s="31" t="s">
        <v>277</v>
      </c>
      <c r="D381" s="68"/>
      <c r="E381" s="17"/>
      <c r="F381" s="64"/>
      <c r="G381" s="21">
        <v>86</v>
      </c>
      <c r="H381" s="21"/>
      <c r="I381" s="8"/>
      <c r="J381" s="21"/>
    </row>
    <row r="382" spans="1:10" ht="15.75" customHeight="1">
      <c r="A382" s="30" t="s">
        <v>248</v>
      </c>
      <c r="B382" s="25"/>
      <c r="C382" s="31" t="s">
        <v>278</v>
      </c>
      <c r="D382" s="68"/>
      <c r="E382" s="17"/>
      <c r="F382" s="64"/>
      <c r="G382" s="21">
        <v>312</v>
      </c>
      <c r="H382" s="21"/>
      <c r="I382" s="8"/>
      <c r="J382" s="21"/>
    </row>
    <row r="383" spans="1:10" ht="15.75" customHeight="1">
      <c r="A383" s="30" t="s">
        <v>248</v>
      </c>
      <c r="B383" s="25"/>
      <c r="C383" s="31" t="s">
        <v>279</v>
      </c>
      <c r="D383" s="68"/>
      <c r="E383" s="17"/>
      <c r="F383" s="64"/>
      <c r="G383" s="21">
        <v>282</v>
      </c>
      <c r="H383" s="21"/>
      <c r="I383" s="8"/>
      <c r="J383" s="21"/>
    </row>
    <row r="384" spans="1:13" ht="15.75" customHeight="1">
      <c r="A384" s="30" t="s">
        <v>248</v>
      </c>
      <c r="B384" s="25"/>
      <c r="C384" s="31" t="s">
        <v>280</v>
      </c>
      <c r="D384" s="68"/>
      <c r="E384" s="17"/>
      <c r="F384" s="64"/>
      <c r="G384" s="21">
        <v>191</v>
      </c>
      <c r="H384" s="21"/>
      <c r="I384" s="8"/>
      <c r="J384" s="21"/>
      <c r="K384" s="21"/>
      <c r="L384" s="21"/>
      <c r="M384" s="21"/>
    </row>
    <row r="385" spans="1:10" ht="15.75" customHeight="1">
      <c r="A385" s="30" t="s">
        <v>248</v>
      </c>
      <c r="B385" s="25"/>
      <c r="C385" s="31" t="s">
        <v>281</v>
      </c>
      <c r="D385" s="68"/>
      <c r="E385" s="17"/>
      <c r="F385" s="64"/>
      <c r="G385" s="21">
        <v>322</v>
      </c>
      <c r="H385" s="21"/>
      <c r="I385" s="8"/>
      <c r="J385" s="21"/>
    </row>
    <row r="386" spans="1:10" ht="15.75" customHeight="1">
      <c r="A386" s="30" t="s">
        <v>248</v>
      </c>
      <c r="B386" s="25"/>
      <c r="C386" s="31" t="s">
        <v>282</v>
      </c>
      <c r="D386" s="68"/>
      <c r="E386" s="17"/>
      <c r="F386" s="64"/>
      <c r="G386" s="21">
        <v>174</v>
      </c>
      <c r="H386" s="21"/>
      <c r="I386" s="8"/>
      <c r="J386" s="21"/>
    </row>
    <row r="387" spans="1:10" ht="15.75" customHeight="1">
      <c r="A387" s="30" t="s">
        <v>248</v>
      </c>
      <c r="B387" s="25"/>
      <c r="C387" s="31" t="s">
        <v>283</v>
      </c>
      <c r="D387" s="68"/>
      <c r="E387" s="17"/>
      <c r="F387" s="64"/>
      <c r="G387" s="21">
        <v>128</v>
      </c>
      <c r="H387" s="21"/>
      <c r="I387" s="8"/>
      <c r="J387" s="21"/>
    </row>
    <row r="388" spans="1:10" ht="15.75" customHeight="1">
      <c r="A388" s="30" t="s">
        <v>248</v>
      </c>
      <c r="B388" s="25"/>
      <c r="C388" s="31" t="s">
        <v>284</v>
      </c>
      <c r="D388" s="68"/>
      <c r="E388" s="17"/>
      <c r="F388" s="64"/>
      <c r="G388" s="21">
        <v>393</v>
      </c>
      <c r="H388" s="21"/>
      <c r="I388" s="8"/>
      <c r="J388" s="21"/>
    </row>
    <row r="389" spans="1:10" ht="15.75" customHeight="1">
      <c r="A389" s="30" t="s">
        <v>248</v>
      </c>
      <c r="B389" s="25"/>
      <c r="C389" s="31" t="s">
        <v>285</v>
      </c>
      <c r="D389" s="68"/>
      <c r="E389" s="17"/>
      <c r="F389" s="64"/>
      <c r="G389" s="21">
        <v>533</v>
      </c>
      <c r="H389" s="21"/>
      <c r="I389" s="8"/>
      <c r="J389" s="21"/>
    </row>
    <row r="390" spans="1:10" ht="15.75" customHeight="1">
      <c r="A390" s="30" t="s">
        <v>248</v>
      </c>
      <c r="B390" s="25"/>
      <c r="C390" s="31" t="s">
        <v>286</v>
      </c>
      <c r="D390" s="68"/>
      <c r="E390" s="17"/>
      <c r="F390" s="64"/>
      <c r="G390" s="21">
        <v>104</v>
      </c>
      <c r="H390" s="21"/>
      <c r="I390" s="8"/>
      <c r="J390" s="21"/>
    </row>
    <row r="391" spans="1:10" ht="15.75" customHeight="1">
      <c r="A391" s="30" t="s">
        <v>248</v>
      </c>
      <c r="B391" s="25"/>
      <c r="C391" s="31" t="s">
        <v>287</v>
      </c>
      <c r="D391" s="68"/>
      <c r="E391" s="17"/>
      <c r="F391" s="64"/>
      <c r="G391" s="21">
        <v>297</v>
      </c>
      <c r="H391" s="21"/>
      <c r="I391" s="8"/>
      <c r="J391" s="21"/>
    </row>
    <row r="392" spans="1:10" ht="15.75" customHeight="1">
      <c r="A392" s="30" t="s">
        <v>248</v>
      </c>
      <c r="B392" s="25"/>
      <c r="C392" s="31" t="s">
        <v>288</v>
      </c>
      <c r="D392" s="68"/>
      <c r="E392" s="17"/>
      <c r="F392" s="64"/>
      <c r="G392" s="21">
        <v>521</v>
      </c>
      <c r="H392" s="21"/>
      <c r="I392" s="8"/>
      <c r="J392" s="21"/>
    </row>
    <row r="393" spans="1:10" ht="15.75" customHeight="1">
      <c r="A393" s="30" t="s">
        <v>248</v>
      </c>
      <c r="B393" s="25"/>
      <c r="C393" s="31" t="s">
        <v>289</v>
      </c>
      <c r="D393" s="68"/>
      <c r="E393" s="17"/>
      <c r="F393" s="64"/>
      <c r="G393" s="21">
        <v>605</v>
      </c>
      <c r="H393" s="21"/>
      <c r="I393" s="8"/>
      <c r="J393" s="21"/>
    </row>
    <row r="394" spans="1:10" ht="15.75" customHeight="1">
      <c r="A394" s="30" t="s">
        <v>248</v>
      </c>
      <c r="B394" s="25"/>
      <c r="C394" s="31" t="s">
        <v>290</v>
      </c>
      <c r="D394" s="68"/>
      <c r="E394" s="17"/>
      <c r="F394" s="64"/>
      <c r="G394" s="21">
        <v>389</v>
      </c>
      <c r="H394" s="21"/>
      <c r="I394" s="8"/>
      <c r="J394" s="21"/>
    </row>
    <row r="395" spans="1:10" ht="15.75" customHeight="1">
      <c r="A395" s="30" t="s">
        <v>248</v>
      </c>
      <c r="B395" s="25"/>
      <c r="C395" s="31" t="s">
        <v>291</v>
      </c>
      <c r="D395" s="68"/>
      <c r="E395" s="17"/>
      <c r="F395" s="64"/>
      <c r="G395" s="21">
        <v>376</v>
      </c>
      <c r="H395" s="21"/>
      <c r="I395" s="8"/>
      <c r="J395" s="21"/>
    </row>
    <row r="396" spans="1:10" ht="15.75" customHeight="1">
      <c r="A396" s="30" t="s">
        <v>248</v>
      </c>
      <c r="B396" s="25"/>
      <c r="C396" s="31" t="s">
        <v>292</v>
      </c>
      <c r="D396" s="68"/>
      <c r="E396" s="17"/>
      <c r="F396" s="64"/>
      <c r="G396" s="21">
        <v>111</v>
      </c>
      <c r="H396" s="21"/>
      <c r="I396" s="8"/>
      <c r="J396" s="21"/>
    </row>
    <row r="397" spans="1:10" ht="15.75" customHeight="1">
      <c r="A397" s="32" t="s">
        <v>248</v>
      </c>
      <c r="B397" s="25"/>
      <c r="C397" s="33" t="s">
        <v>293</v>
      </c>
      <c r="D397" s="68"/>
      <c r="E397" s="17"/>
      <c r="F397" s="64"/>
      <c r="G397" s="72">
        <v>469</v>
      </c>
      <c r="H397" s="21"/>
      <c r="I397" s="8"/>
      <c r="J397" s="21"/>
    </row>
    <row r="398" spans="1:10" ht="13.5" customHeight="1">
      <c r="A398" s="6"/>
      <c r="B398" s="6"/>
      <c r="C398" s="35"/>
      <c r="D398" s="73"/>
      <c r="E398" s="22"/>
      <c r="F398" s="80"/>
      <c r="G398" s="72"/>
      <c r="H398" s="21"/>
      <c r="I398" s="8"/>
      <c r="J398" s="21"/>
    </row>
    <row r="399" spans="1:10" ht="27.75" customHeight="1">
      <c r="A399" s="5" t="s">
        <v>294</v>
      </c>
      <c r="B399" s="5"/>
      <c r="C399" s="5"/>
      <c r="D399" s="5"/>
      <c r="E399" s="5"/>
      <c r="F399" s="5"/>
      <c r="G399" s="21"/>
      <c r="H399" s="21"/>
      <c r="I399" s="8"/>
      <c r="J399" s="21"/>
    </row>
    <row r="400" spans="1:10" ht="13.5" customHeight="1">
      <c r="A400" s="6"/>
      <c r="B400" s="6"/>
      <c r="C400" s="35"/>
      <c r="D400" s="22"/>
      <c r="E400" s="22"/>
      <c r="F400" s="22"/>
      <c r="G400" s="21"/>
      <c r="H400" s="21"/>
      <c r="I400" s="8"/>
      <c r="J400" s="21"/>
    </row>
    <row r="401" spans="1:10" ht="27.75" customHeight="1">
      <c r="A401" s="5" t="s">
        <v>2</v>
      </c>
      <c r="B401" s="5"/>
      <c r="C401" s="5"/>
      <c r="D401" s="5"/>
      <c r="E401" s="5"/>
      <c r="F401" s="5"/>
      <c r="G401" s="5"/>
      <c r="H401" s="21"/>
      <c r="I401" s="8"/>
      <c r="J401" s="21"/>
    </row>
    <row r="402" spans="1:10" ht="13.5" customHeight="1">
      <c r="A402" s="6"/>
      <c r="B402" s="6"/>
      <c r="C402" s="22"/>
      <c r="D402" s="22"/>
      <c r="E402" s="22"/>
      <c r="F402" s="22"/>
      <c r="G402" s="21"/>
      <c r="H402" s="21"/>
      <c r="I402" s="8"/>
      <c r="J402" s="21"/>
    </row>
    <row r="403" spans="1:4" ht="26.25" customHeight="1">
      <c r="A403" s="11" t="s">
        <v>3</v>
      </c>
      <c r="B403" s="12" t="s">
        <v>4</v>
      </c>
      <c r="C403" s="11" t="s">
        <v>5</v>
      </c>
      <c r="D403" s="13" t="s">
        <v>6</v>
      </c>
    </row>
    <row r="404" spans="1:7" ht="15.75" customHeight="1">
      <c r="A404" s="11" t="s">
        <v>295</v>
      </c>
      <c r="B404" s="17" t="s">
        <v>296</v>
      </c>
      <c r="C404" s="18">
        <v>15404</v>
      </c>
      <c r="D404" s="19">
        <v>12</v>
      </c>
      <c r="E404" s="76"/>
      <c r="F404" s="22"/>
      <c r="G404" s="29">
        <v>16149</v>
      </c>
    </row>
    <row r="405" spans="1:7" ht="15.75" customHeight="1">
      <c r="A405" s="11" t="s">
        <v>295</v>
      </c>
      <c r="B405" s="17" t="s">
        <v>297</v>
      </c>
      <c r="C405" s="18">
        <v>6665</v>
      </c>
      <c r="D405" s="19">
        <v>5</v>
      </c>
      <c r="E405" s="22"/>
      <c r="F405" s="22"/>
      <c r="G405" s="21">
        <v>6720</v>
      </c>
    </row>
    <row r="406" spans="1:7" ht="15.75" customHeight="1">
      <c r="A406" s="11" t="s">
        <v>295</v>
      </c>
      <c r="B406" s="17" t="s">
        <v>298</v>
      </c>
      <c r="C406" s="18">
        <v>1842</v>
      </c>
      <c r="D406" s="19">
        <v>1</v>
      </c>
      <c r="E406" s="22"/>
      <c r="F406" s="22"/>
      <c r="G406" s="21">
        <v>1856</v>
      </c>
    </row>
    <row r="407" spans="1:7" ht="15.75" customHeight="1">
      <c r="A407" s="11" t="s">
        <v>295</v>
      </c>
      <c r="B407" s="17" t="s">
        <v>299</v>
      </c>
      <c r="C407" s="18">
        <v>1712</v>
      </c>
      <c r="D407" s="19">
        <v>1</v>
      </c>
      <c r="E407" s="22"/>
      <c r="F407" s="22"/>
      <c r="G407" s="21">
        <v>1742</v>
      </c>
    </row>
    <row r="408" spans="1:9" ht="13.5" customHeight="1">
      <c r="A408" s="6"/>
      <c r="B408" s="6"/>
      <c r="C408" s="22"/>
      <c r="D408" s="22"/>
      <c r="E408" s="22"/>
      <c r="F408" s="22"/>
      <c r="G408" s="21"/>
      <c r="H408"/>
      <c r="I408" s="109">
        <f aca="true" t="shared" si="15" ref="I408:I410">C535/1300</f>
        <v>3.0346153846153845</v>
      </c>
    </row>
    <row r="409" spans="1:9" ht="27.75" customHeight="1">
      <c r="A409" s="5" t="s">
        <v>14</v>
      </c>
      <c r="B409" s="5"/>
      <c r="C409" s="5"/>
      <c r="D409" s="5"/>
      <c r="E409" s="5"/>
      <c r="F409" s="5"/>
      <c r="G409" s="21"/>
      <c r="H409"/>
      <c r="I409" s="8">
        <f t="shared" si="15"/>
        <v>1.9792307692307691</v>
      </c>
    </row>
    <row r="410" spans="1:9" ht="13.5" customHeight="1">
      <c r="A410" s="6"/>
      <c r="B410" s="6"/>
      <c r="C410" s="22"/>
      <c r="D410" s="22"/>
      <c r="E410" s="22"/>
      <c r="F410" s="22"/>
      <c r="G410" s="21"/>
      <c r="H410"/>
      <c r="I410" s="8">
        <f t="shared" si="15"/>
        <v>1.9746153846153847</v>
      </c>
    </row>
    <row r="411" spans="1:9" ht="28.5" customHeight="1">
      <c r="A411" s="11" t="s">
        <v>3</v>
      </c>
      <c r="B411" s="11" t="s">
        <v>15</v>
      </c>
      <c r="C411" s="12" t="s">
        <v>4</v>
      </c>
      <c r="D411" s="11" t="s">
        <v>16</v>
      </c>
      <c r="E411" s="23"/>
      <c r="F411" s="13" t="s">
        <v>6</v>
      </c>
      <c r="G411" s="21"/>
      <c r="H411"/>
      <c r="I411" s="8"/>
    </row>
    <row r="412" spans="1:10" ht="15.75" customHeight="1">
      <c r="A412" s="24" t="s">
        <v>295</v>
      </c>
      <c r="B412" s="11" t="s">
        <v>300</v>
      </c>
      <c r="C412" s="26" t="s">
        <v>301</v>
      </c>
      <c r="D412" s="12" t="s">
        <v>302</v>
      </c>
      <c r="E412" s="17"/>
      <c r="F412" s="64" t="s">
        <v>80</v>
      </c>
      <c r="G412" s="70">
        <v>838</v>
      </c>
      <c r="H412" s="21"/>
      <c r="I412" s="8"/>
      <c r="J412" s="21"/>
    </row>
    <row r="413" spans="1:10" ht="15.75" customHeight="1">
      <c r="A413" s="32" t="s">
        <v>295</v>
      </c>
      <c r="B413" s="11"/>
      <c r="C413" s="33" t="s">
        <v>303</v>
      </c>
      <c r="D413" s="12"/>
      <c r="E413" s="17"/>
      <c r="F413" s="64"/>
      <c r="G413" s="72">
        <v>412</v>
      </c>
      <c r="H413" s="21"/>
      <c r="I413" s="8"/>
      <c r="J413" s="21"/>
    </row>
    <row r="414" spans="1:10" ht="13.5" customHeight="1">
      <c r="A414" s="6"/>
      <c r="B414" s="6"/>
      <c r="C414" s="35"/>
      <c r="D414" s="9"/>
      <c r="E414" s="22"/>
      <c r="F414" s="9"/>
      <c r="G414" s="72"/>
      <c r="H414" s="21"/>
      <c r="I414" s="8"/>
      <c r="J414" s="21"/>
    </row>
    <row r="415" spans="1:10" ht="13.5" customHeight="1">
      <c r="A415" s="6"/>
      <c r="B415" s="6"/>
      <c r="C415" s="35"/>
      <c r="D415" s="9"/>
      <c r="E415" s="22"/>
      <c r="F415" s="9"/>
      <c r="G415" s="72"/>
      <c r="J415" s="110"/>
    </row>
    <row r="416" spans="1:7" ht="13.5" customHeight="1">
      <c r="A416" s="6"/>
      <c r="B416" s="6"/>
      <c r="C416" s="35"/>
      <c r="D416" s="9"/>
      <c r="E416" s="22"/>
      <c r="F416" s="9"/>
      <c r="G416" s="72"/>
    </row>
    <row r="417" spans="1:7" ht="13.5" customHeight="1">
      <c r="A417" s="6"/>
      <c r="B417" s="6"/>
      <c r="C417" s="35"/>
      <c r="D417" s="9"/>
      <c r="E417" s="22"/>
      <c r="F417" s="9"/>
      <c r="G417" s="72"/>
    </row>
    <row r="418" spans="1:7" ht="13.5" customHeight="1">
      <c r="A418" s="6"/>
      <c r="B418" s="6"/>
      <c r="C418" s="35"/>
      <c r="D418" s="9"/>
      <c r="E418" s="22"/>
      <c r="F418" s="9"/>
      <c r="G418" s="72"/>
    </row>
    <row r="419" spans="1:7" ht="13.5" customHeight="1">
      <c r="A419" s="6"/>
      <c r="B419" s="6"/>
      <c r="C419" s="35"/>
      <c r="D419" s="9"/>
      <c r="E419" s="22"/>
      <c r="F419" s="9"/>
      <c r="G419" s="72"/>
    </row>
    <row r="420" spans="1:7" ht="13.5" customHeight="1">
      <c r="A420" s="6"/>
      <c r="B420" s="6"/>
      <c r="C420" s="35"/>
      <c r="D420" s="9"/>
      <c r="E420" s="22"/>
      <c r="F420" s="9"/>
      <c r="G420" s="72"/>
    </row>
    <row r="421" spans="1:7" ht="13.5" customHeight="1">
      <c r="A421" s="6"/>
      <c r="B421" s="6"/>
      <c r="C421" s="35"/>
      <c r="D421" s="9"/>
      <c r="E421" s="22"/>
      <c r="F421" s="9"/>
      <c r="G421" s="72"/>
    </row>
    <row r="422" spans="1:7" ht="27.75" customHeight="1">
      <c r="A422" s="5" t="s">
        <v>304</v>
      </c>
      <c r="B422" s="5"/>
      <c r="C422" s="5"/>
      <c r="D422" s="5"/>
      <c r="E422" s="5"/>
      <c r="F422" s="5"/>
      <c r="G422" s="21"/>
    </row>
    <row r="423" spans="1:7" ht="13.5" customHeight="1">
      <c r="A423" s="6"/>
      <c r="B423" s="111"/>
      <c r="C423" s="22"/>
      <c r="D423" s="22"/>
      <c r="E423" s="22"/>
      <c r="F423" s="22"/>
      <c r="G423" s="21"/>
    </row>
    <row r="424" spans="1:7" ht="27.75" customHeight="1">
      <c r="A424" s="5" t="s">
        <v>2</v>
      </c>
      <c r="B424" s="5"/>
      <c r="C424" s="5"/>
      <c r="D424" s="5"/>
      <c r="E424" s="5"/>
      <c r="F424" s="5"/>
      <c r="G424" s="5"/>
    </row>
    <row r="425" spans="1:7" ht="13.5" customHeight="1">
      <c r="A425" s="6"/>
      <c r="B425" s="111"/>
      <c r="C425" s="22"/>
      <c r="D425" s="22"/>
      <c r="E425" s="22"/>
      <c r="F425" s="22"/>
      <c r="G425" s="21"/>
    </row>
    <row r="426" spans="1:7" ht="27.75" customHeight="1">
      <c r="A426" s="11" t="s">
        <v>3</v>
      </c>
      <c r="B426" s="12" t="s">
        <v>4</v>
      </c>
      <c r="C426" s="11" t="s">
        <v>5</v>
      </c>
      <c r="D426" s="13" t="s">
        <v>6</v>
      </c>
      <c r="E426" s="22"/>
      <c r="F426" s="22"/>
      <c r="G426" s="21"/>
    </row>
    <row r="427" spans="1:7" ht="15.75" customHeight="1">
      <c r="A427" s="11" t="s">
        <v>305</v>
      </c>
      <c r="B427" s="17" t="s">
        <v>306</v>
      </c>
      <c r="C427" s="18">
        <v>9715</v>
      </c>
      <c r="D427" s="19">
        <v>7</v>
      </c>
      <c r="E427" s="22"/>
      <c r="F427" s="22"/>
      <c r="G427" s="21">
        <v>10496</v>
      </c>
    </row>
    <row r="428" spans="1:7" ht="15.75" customHeight="1">
      <c r="A428" s="11" t="s">
        <v>305</v>
      </c>
      <c r="B428" s="17" t="s">
        <v>307</v>
      </c>
      <c r="C428" s="18">
        <v>3342</v>
      </c>
      <c r="D428" s="19">
        <v>3</v>
      </c>
      <c r="E428" s="22"/>
      <c r="F428" s="22"/>
      <c r="G428" s="21">
        <v>3530</v>
      </c>
    </row>
    <row r="429" spans="1:7" ht="13.5" customHeight="1">
      <c r="A429" s="11">
        <v>13</v>
      </c>
      <c r="B429" s="17" t="s">
        <v>308</v>
      </c>
      <c r="C429" s="18">
        <v>2204</v>
      </c>
      <c r="D429" s="19">
        <v>2</v>
      </c>
      <c r="E429" s="22"/>
      <c r="F429" s="22"/>
      <c r="G429" s="21"/>
    </row>
    <row r="430" spans="1:7" ht="13.5" customHeight="1">
      <c r="A430" s="6"/>
      <c r="B430" s="112"/>
      <c r="C430" s="21"/>
      <c r="D430" s="113"/>
      <c r="E430" s="22"/>
      <c r="F430" s="22"/>
      <c r="G430" s="21"/>
    </row>
    <row r="431" spans="1:7" ht="33.75" customHeight="1">
      <c r="A431" s="5" t="s">
        <v>14</v>
      </c>
      <c r="B431" s="5"/>
      <c r="C431" s="5"/>
      <c r="D431" s="5"/>
      <c r="E431" s="5"/>
      <c r="F431" s="5"/>
      <c r="G431" s="21"/>
    </row>
    <row r="432" spans="1:7" ht="25.5" customHeight="1">
      <c r="A432" s="11" t="s">
        <v>3</v>
      </c>
      <c r="B432" s="11" t="s">
        <v>15</v>
      </c>
      <c r="C432" s="114" t="s">
        <v>4</v>
      </c>
      <c r="D432" s="11" t="s">
        <v>16</v>
      </c>
      <c r="E432" s="23"/>
      <c r="F432" s="13" t="s">
        <v>6</v>
      </c>
      <c r="G432" s="21"/>
    </row>
    <row r="433" spans="1:7" ht="15.75" customHeight="1">
      <c r="A433" s="24" t="s">
        <v>305</v>
      </c>
      <c r="B433" s="11" t="s">
        <v>309</v>
      </c>
      <c r="C433" s="26" t="s">
        <v>310</v>
      </c>
      <c r="D433" s="64" t="s">
        <v>311</v>
      </c>
      <c r="E433" s="91"/>
      <c r="F433" s="64" t="s">
        <v>148</v>
      </c>
      <c r="G433" s="70">
        <v>1265</v>
      </c>
    </row>
    <row r="434" spans="1:7" ht="15.75" customHeight="1">
      <c r="A434" s="30" t="s">
        <v>305</v>
      </c>
      <c r="B434" s="11"/>
      <c r="C434" s="31" t="s">
        <v>312</v>
      </c>
      <c r="D434" s="64"/>
      <c r="E434" s="17"/>
      <c r="F434" s="64"/>
      <c r="G434" s="21">
        <v>353</v>
      </c>
    </row>
    <row r="435" spans="1:7" ht="15.75" customHeight="1">
      <c r="A435" s="30" t="s">
        <v>305</v>
      </c>
      <c r="B435" s="11"/>
      <c r="C435" s="31"/>
      <c r="D435" s="64"/>
      <c r="E435" s="17"/>
      <c r="F435" s="64"/>
      <c r="G435" s="21">
        <v>568</v>
      </c>
    </row>
    <row r="436" spans="1:7" ht="15.75" customHeight="1">
      <c r="A436" s="30" t="s">
        <v>305</v>
      </c>
      <c r="B436" s="11"/>
      <c r="C436" s="31" t="s">
        <v>313</v>
      </c>
      <c r="D436" s="64"/>
      <c r="E436" s="17"/>
      <c r="F436" s="64"/>
      <c r="G436" s="21">
        <v>395</v>
      </c>
    </row>
    <row r="437" spans="1:7" ht="15.75" customHeight="1">
      <c r="A437" s="30" t="s">
        <v>305</v>
      </c>
      <c r="B437" s="11"/>
      <c r="C437" s="31" t="s">
        <v>314</v>
      </c>
      <c r="D437" s="64"/>
      <c r="E437" s="17"/>
      <c r="F437" s="64"/>
      <c r="G437" s="21">
        <v>173</v>
      </c>
    </row>
    <row r="438" spans="1:7" ht="15.75" customHeight="1">
      <c r="A438" s="30" t="s">
        <v>305</v>
      </c>
      <c r="B438" s="11"/>
      <c r="C438" s="31" t="s">
        <v>315</v>
      </c>
      <c r="D438" s="64"/>
      <c r="E438" s="17"/>
      <c r="F438" s="64"/>
      <c r="G438" s="21">
        <v>277</v>
      </c>
    </row>
    <row r="439" spans="1:7" ht="15.75" customHeight="1">
      <c r="A439" s="30" t="s">
        <v>305</v>
      </c>
      <c r="B439" s="11"/>
      <c r="C439" s="31"/>
      <c r="D439" s="64"/>
      <c r="E439" s="17"/>
      <c r="F439" s="64"/>
      <c r="G439" s="21">
        <v>545</v>
      </c>
    </row>
    <row r="440" spans="1:7" ht="15.75" customHeight="1">
      <c r="A440" s="30" t="s">
        <v>305</v>
      </c>
      <c r="B440" s="11"/>
      <c r="C440" s="31" t="s">
        <v>316</v>
      </c>
      <c r="D440" s="64"/>
      <c r="E440" s="17"/>
      <c r="F440" s="64"/>
      <c r="G440" s="21">
        <v>463</v>
      </c>
    </row>
    <row r="441" spans="1:7" ht="15.75" customHeight="1">
      <c r="A441" s="32" t="s">
        <v>305</v>
      </c>
      <c r="B441" s="11"/>
      <c r="C441" s="33" t="s">
        <v>317</v>
      </c>
      <c r="D441" s="64"/>
      <c r="E441" s="17"/>
      <c r="F441" s="64"/>
      <c r="G441" s="72">
        <v>314</v>
      </c>
    </row>
    <row r="442" spans="1:7" ht="15.75" customHeight="1">
      <c r="A442" s="24" t="s">
        <v>305</v>
      </c>
      <c r="B442" s="11" t="s">
        <v>318</v>
      </c>
      <c r="C442" s="26" t="s">
        <v>319</v>
      </c>
      <c r="D442" s="62" t="s">
        <v>320</v>
      </c>
      <c r="E442" s="91"/>
      <c r="F442" s="64" t="s">
        <v>84</v>
      </c>
      <c r="G442" s="70">
        <v>1050</v>
      </c>
    </row>
    <row r="443" spans="1:7" ht="15.75" customHeight="1">
      <c r="A443" s="30" t="s">
        <v>305</v>
      </c>
      <c r="B443" s="11"/>
      <c r="C443" s="31" t="s">
        <v>321</v>
      </c>
      <c r="D443" s="62"/>
      <c r="E443" s="17"/>
      <c r="F443" s="64"/>
      <c r="G443" s="21">
        <v>337</v>
      </c>
    </row>
    <row r="444" spans="1:7" ht="15.75" customHeight="1">
      <c r="A444" s="30" t="s">
        <v>305</v>
      </c>
      <c r="B444" s="11"/>
      <c r="C444" s="31" t="s">
        <v>322</v>
      </c>
      <c r="D444" s="62"/>
      <c r="E444" s="17"/>
      <c r="F444" s="64"/>
      <c r="G444" s="21">
        <v>546</v>
      </c>
    </row>
    <row r="445" spans="1:7" ht="15.75" customHeight="1">
      <c r="A445" s="30" t="s">
        <v>305</v>
      </c>
      <c r="B445" s="11"/>
      <c r="C445" s="31"/>
      <c r="D445" s="62"/>
      <c r="E445" s="17"/>
      <c r="F445" s="64"/>
      <c r="G445" s="21">
        <v>440</v>
      </c>
    </row>
    <row r="446" spans="1:7" ht="15.75" customHeight="1">
      <c r="A446" s="30" t="s">
        <v>305</v>
      </c>
      <c r="B446" s="11"/>
      <c r="C446" s="31"/>
      <c r="D446" s="62"/>
      <c r="E446" s="17"/>
      <c r="F446" s="64"/>
      <c r="G446" s="21">
        <v>498</v>
      </c>
    </row>
    <row r="447" spans="1:7" ht="15.75" customHeight="1">
      <c r="A447" s="30" t="s">
        <v>305</v>
      </c>
      <c r="B447" s="11"/>
      <c r="C447" s="31" t="s">
        <v>323</v>
      </c>
      <c r="D447" s="62"/>
      <c r="E447" s="17"/>
      <c r="F447" s="64"/>
      <c r="G447" s="21">
        <v>295</v>
      </c>
    </row>
    <row r="448" spans="1:7" ht="15.75" customHeight="1">
      <c r="A448" s="30" t="s">
        <v>305</v>
      </c>
      <c r="B448" s="11"/>
      <c r="C448" s="31" t="s">
        <v>324</v>
      </c>
      <c r="D448" s="62"/>
      <c r="E448" s="17"/>
      <c r="F448" s="64"/>
      <c r="G448" s="21">
        <v>190</v>
      </c>
    </row>
    <row r="449" spans="1:7" ht="15.75" customHeight="1">
      <c r="A449" s="30" t="s">
        <v>305</v>
      </c>
      <c r="B449" s="11"/>
      <c r="C449" s="31" t="s">
        <v>325</v>
      </c>
      <c r="D449" s="62"/>
      <c r="E449" s="17"/>
      <c r="F449" s="64"/>
      <c r="G449" s="21">
        <v>234</v>
      </c>
    </row>
    <row r="450" spans="1:7" ht="15.75" customHeight="1">
      <c r="A450" s="30" t="s">
        <v>305</v>
      </c>
      <c r="B450" s="11"/>
      <c r="C450" s="31" t="s">
        <v>326</v>
      </c>
      <c r="D450" s="62"/>
      <c r="E450" s="17"/>
      <c r="F450" s="64"/>
      <c r="G450" s="21">
        <v>427</v>
      </c>
    </row>
    <row r="451" spans="1:7" ht="15.75" customHeight="1">
      <c r="A451" s="32" t="s">
        <v>305</v>
      </c>
      <c r="B451" s="11"/>
      <c r="C451" s="33" t="s">
        <v>327</v>
      </c>
      <c r="D451" s="62"/>
      <c r="E451" s="17"/>
      <c r="F451" s="64"/>
      <c r="G451" s="72">
        <v>493</v>
      </c>
    </row>
    <row r="452" spans="1:7" ht="15.75" customHeight="1">
      <c r="A452" s="24" t="s">
        <v>305</v>
      </c>
      <c r="B452" s="11" t="s">
        <v>328</v>
      </c>
      <c r="C452" s="26" t="s">
        <v>329</v>
      </c>
      <c r="D452" s="68" t="s">
        <v>330</v>
      </c>
      <c r="E452" s="91"/>
      <c r="F452" s="64" t="s">
        <v>132</v>
      </c>
      <c r="G452" s="70">
        <v>942</v>
      </c>
    </row>
    <row r="453" spans="1:7" ht="15.75" customHeight="1">
      <c r="A453" s="30" t="s">
        <v>305</v>
      </c>
      <c r="B453" s="11"/>
      <c r="C453" s="31" t="s">
        <v>331</v>
      </c>
      <c r="D453" s="68"/>
      <c r="E453" s="17"/>
      <c r="F453" s="64"/>
      <c r="G453" s="21">
        <v>812</v>
      </c>
    </row>
    <row r="454" spans="1:7" ht="15.75" customHeight="1">
      <c r="A454" s="30" t="s">
        <v>305</v>
      </c>
      <c r="B454" s="11"/>
      <c r="C454" s="31" t="s">
        <v>332</v>
      </c>
      <c r="D454" s="68"/>
      <c r="E454" s="17"/>
      <c r="F454" s="64"/>
      <c r="G454" s="21">
        <v>601</v>
      </c>
    </row>
    <row r="455" spans="1:7" ht="15.75" customHeight="1">
      <c r="A455" s="30" t="s">
        <v>305</v>
      </c>
      <c r="B455" s="11"/>
      <c r="C455" s="31" t="s">
        <v>333</v>
      </c>
      <c r="D455" s="68"/>
      <c r="E455" s="17"/>
      <c r="F455" s="64"/>
      <c r="G455" s="21">
        <v>318</v>
      </c>
    </row>
    <row r="456" spans="1:7" ht="15.75" customHeight="1">
      <c r="A456" s="30" t="s">
        <v>305</v>
      </c>
      <c r="B456" s="11"/>
      <c r="C456" s="31" t="s">
        <v>334</v>
      </c>
      <c r="D456" s="68"/>
      <c r="E456" s="17"/>
      <c r="F456" s="64"/>
      <c r="G456" s="21">
        <v>577</v>
      </c>
    </row>
    <row r="457" spans="1:7" ht="15.75" customHeight="1">
      <c r="A457" s="30" t="s">
        <v>305</v>
      </c>
      <c r="B457" s="11"/>
      <c r="C457" s="31" t="s">
        <v>335</v>
      </c>
      <c r="D457" s="68"/>
      <c r="E457" s="17"/>
      <c r="F457" s="64"/>
      <c r="G457" s="21">
        <v>535</v>
      </c>
    </row>
    <row r="458" spans="1:7" ht="15.75" customHeight="1">
      <c r="A458" s="30" t="s">
        <v>305</v>
      </c>
      <c r="B458" s="11"/>
      <c r="C458" s="31" t="s">
        <v>336</v>
      </c>
      <c r="D458" s="68"/>
      <c r="E458" s="17"/>
      <c r="F458" s="64"/>
      <c r="G458" s="21">
        <v>145</v>
      </c>
    </row>
    <row r="459" spans="1:7" ht="15.75" customHeight="1">
      <c r="A459" s="30" t="s">
        <v>305</v>
      </c>
      <c r="B459" s="11"/>
      <c r="C459" s="31" t="s">
        <v>337</v>
      </c>
      <c r="D459" s="68"/>
      <c r="E459" s="17"/>
      <c r="F459" s="64"/>
      <c r="G459" s="21">
        <v>261</v>
      </c>
    </row>
    <row r="460" spans="1:7" ht="15.75" customHeight="1">
      <c r="A460" s="30" t="s">
        <v>305</v>
      </c>
      <c r="B460" s="11"/>
      <c r="C460" s="31" t="s">
        <v>338</v>
      </c>
      <c r="D460" s="68"/>
      <c r="E460" s="17"/>
      <c r="F460" s="64"/>
      <c r="G460" s="21">
        <v>935</v>
      </c>
    </row>
    <row r="461" spans="1:7" ht="15.75" customHeight="1">
      <c r="A461" s="30" t="s">
        <v>305</v>
      </c>
      <c r="B461" s="11"/>
      <c r="C461" s="31" t="s">
        <v>339</v>
      </c>
      <c r="D461" s="68"/>
      <c r="E461" s="17"/>
      <c r="F461" s="64"/>
      <c r="G461" s="21">
        <v>442</v>
      </c>
    </row>
    <row r="462" spans="1:7" ht="15.75" customHeight="1">
      <c r="A462" s="30" t="s">
        <v>305</v>
      </c>
      <c r="B462" s="11"/>
      <c r="C462" s="31" t="s">
        <v>340</v>
      </c>
      <c r="D462" s="68"/>
      <c r="E462" s="17"/>
      <c r="F462" s="64"/>
      <c r="G462" s="21">
        <v>512</v>
      </c>
    </row>
    <row r="463" spans="1:7" ht="15.75" customHeight="1">
      <c r="A463" s="32" t="s">
        <v>305</v>
      </c>
      <c r="B463" s="11"/>
      <c r="C463" s="33" t="s">
        <v>341</v>
      </c>
      <c r="D463" s="68"/>
      <c r="E463" s="17"/>
      <c r="F463" s="64"/>
      <c r="G463" s="72">
        <v>450</v>
      </c>
    </row>
    <row r="464" spans="1:7" ht="13.5" customHeight="1">
      <c r="A464" s="6"/>
      <c r="B464" s="6"/>
      <c r="C464" s="35"/>
      <c r="D464" s="73"/>
      <c r="E464" s="22"/>
      <c r="F464" s="80"/>
      <c r="G464" s="72"/>
    </row>
    <row r="465" spans="1:7" ht="27.75" customHeight="1">
      <c r="A465" s="5" t="s">
        <v>342</v>
      </c>
      <c r="B465" s="5"/>
      <c r="C465" s="5"/>
      <c r="D465" s="5"/>
      <c r="E465" s="5"/>
      <c r="F465" s="5"/>
      <c r="G465" s="72"/>
    </row>
    <row r="466" spans="1:7" ht="13.5" customHeight="1">
      <c r="A466" s="6"/>
      <c r="B466" s="6"/>
      <c r="C466" s="35"/>
      <c r="D466" s="22"/>
      <c r="E466" s="22"/>
      <c r="F466" s="22"/>
      <c r="G466" s="72"/>
    </row>
    <row r="467" spans="1:7" ht="29.25" customHeight="1">
      <c r="A467" s="5" t="s">
        <v>2</v>
      </c>
      <c r="B467" s="5"/>
      <c r="C467" s="5"/>
      <c r="D467" s="5"/>
      <c r="E467" s="5"/>
      <c r="F467" s="5"/>
      <c r="G467" s="5"/>
    </row>
    <row r="468" spans="1:7" ht="13.5" customHeight="1">
      <c r="A468" s="115"/>
      <c r="B468" s="115"/>
      <c r="C468" s="116"/>
      <c r="D468" s="117"/>
      <c r="E468" s="117"/>
      <c r="F468" s="22"/>
      <c r="G468" s="72"/>
    </row>
    <row r="469" spans="1:4" ht="26.25" customHeight="1">
      <c r="A469" s="11" t="s">
        <v>3</v>
      </c>
      <c r="B469" s="12" t="s">
        <v>4</v>
      </c>
      <c r="C469" s="11" t="s">
        <v>5</v>
      </c>
      <c r="D469" s="13" t="s">
        <v>6</v>
      </c>
    </row>
    <row r="470" spans="1:7" ht="15.75" customHeight="1">
      <c r="A470" s="11" t="s">
        <v>343</v>
      </c>
      <c r="B470" s="17" t="s">
        <v>344</v>
      </c>
      <c r="C470" s="18">
        <v>3995</v>
      </c>
      <c r="D470" s="19">
        <v>3</v>
      </c>
      <c r="E470" s="76"/>
      <c r="F470" s="22"/>
      <c r="G470" s="29">
        <v>4121</v>
      </c>
    </row>
    <row r="471" spans="1:7" ht="15.75" customHeight="1">
      <c r="A471" s="11" t="s">
        <v>343</v>
      </c>
      <c r="B471" s="17" t="s">
        <v>345</v>
      </c>
      <c r="C471" s="18">
        <v>4010</v>
      </c>
      <c r="D471" s="19">
        <v>3</v>
      </c>
      <c r="E471" s="22"/>
      <c r="F471" s="22"/>
      <c r="G471" s="21">
        <v>3831</v>
      </c>
    </row>
    <row r="472" spans="1:7" ht="15.75" customHeight="1">
      <c r="A472" s="11" t="s">
        <v>343</v>
      </c>
      <c r="B472" s="17" t="s">
        <v>346</v>
      </c>
      <c r="C472" s="18">
        <v>3087</v>
      </c>
      <c r="D472" s="19">
        <v>2</v>
      </c>
      <c r="E472" s="22"/>
      <c r="F472" s="22"/>
      <c r="G472" s="21">
        <v>3121</v>
      </c>
    </row>
    <row r="473" spans="1:7" ht="15.75" customHeight="1">
      <c r="A473" s="11" t="s">
        <v>343</v>
      </c>
      <c r="B473" s="17" t="s">
        <v>347</v>
      </c>
      <c r="C473" s="18">
        <v>2619</v>
      </c>
      <c r="D473" s="19">
        <v>2</v>
      </c>
      <c r="E473" s="22"/>
      <c r="F473" s="22"/>
      <c r="G473" s="21">
        <v>2640</v>
      </c>
    </row>
    <row r="474" spans="1:7" ht="15.75" customHeight="1">
      <c r="A474" s="11" t="s">
        <v>343</v>
      </c>
      <c r="B474" s="17" t="s">
        <v>348</v>
      </c>
      <c r="C474" s="18">
        <v>2271</v>
      </c>
      <c r="D474" s="19">
        <v>2</v>
      </c>
      <c r="E474" s="22"/>
      <c r="F474" s="22"/>
      <c r="G474" s="21">
        <v>2275</v>
      </c>
    </row>
    <row r="475" spans="1:7" ht="15.75" customHeight="1">
      <c r="A475" s="11" t="s">
        <v>343</v>
      </c>
      <c r="B475" s="17" t="s">
        <v>349</v>
      </c>
      <c r="C475" s="18">
        <v>1816</v>
      </c>
      <c r="D475" s="19">
        <v>1</v>
      </c>
      <c r="E475" s="22"/>
      <c r="F475" s="22"/>
      <c r="G475" s="21">
        <v>1903</v>
      </c>
    </row>
    <row r="476" spans="1:7" ht="13.5" customHeight="1">
      <c r="A476" s="6"/>
      <c r="B476" s="6"/>
      <c r="C476" s="22"/>
      <c r="D476" s="22"/>
      <c r="E476" s="22"/>
      <c r="F476" s="22"/>
      <c r="G476" s="21"/>
    </row>
    <row r="477" spans="1:7" ht="27.75" customHeight="1">
      <c r="A477" s="5" t="s">
        <v>14</v>
      </c>
      <c r="B477" s="5"/>
      <c r="C477" s="5"/>
      <c r="D477" s="5"/>
      <c r="E477" s="5"/>
      <c r="F477" s="5"/>
      <c r="G477" s="21"/>
    </row>
    <row r="478" spans="1:7" ht="13.5" customHeight="1">
      <c r="A478" s="6"/>
      <c r="B478" s="6"/>
      <c r="C478" s="22"/>
      <c r="D478" s="22"/>
      <c r="E478" s="22"/>
      <c r="F478" s="22"/>
      <c r="G478" s="21"/>
    </row>
    <row r="479" spans="1:7" ht="28.5" customHeight="1">
      <c r="A479" s="11" t="s">
        <v>350</v>
      </c>
      <c r="B479" s="11" t="s">
        <v>15</v>
      </c>
      <c r="C479" s="114" t="s">
        <v>4</v>
      </c>
      <c r="D479" s="11" t="s">
        <v>16</v>
      </c>
      <c r="E479" s="23"/>
      <c r="F479" s="13" t="s">
        <v>6</v>
      </c>
      <c r="G479" s="21"/>
    </row>
    <row r="480" spans="1:7" ht="15.75" customHeight="1">
      <c r="A480" s="24" t="s">
        <v>343</v>
      </c>
      <c r="B480" s="11" t="s">
        <v>351</v>
      </c>
      <c r="C480" s="26" t="s">
        <v>352</v>
      </c>
      <c r="D480" s="62" t="s">
        <v>353</v>
      </c>
      <c r="E480" s="91"/>
      <c r="F480" s="64" t="s">
        <v>132</v>
      </c>
      <c r="G480" s="70">
        <v>1253</v>
      </c>
    </row>
    <row r="481" spans="1:7" ht="15.75" customHeight="1">
      <c r="A481" s="30" t="s">
        <v>343</v>
      </c>
      <c r="B481" s="11"/>
      <c r="C481" s="31" t="s">
        <v>354</v>
      </c>
      <c r="D481" s="62"/>
      <c r="E481" s="17"/>
      <c r="F481" s="64"/>
      <c r="G481" s="21">
        <v>204</v>
      </c>
    </row>
    <row r="482" spans="1:7" ht="15.75" customHeight="1">
      <c r="A482" s="30" t="s">
        <v>343</v>
      </c>
      <c r="B482" s="11"/>
      <c r="C482" s="31" t="s">
        <v>355</v>
      </c>
      <c r="D482" s="62"/>
      <c r="E482" s="17"/>
      <c r="F482" s="64"/>
      <c r="G482" s="21">
        <v>597</v>
      </c>
    </row>
    <row r="483" spans="1:7" ht="15.75" customHeight="1">
      <c r="A483" s="30" t="s">
        <v>343</v>
      </c>
      <c r="B483" s="11"/>
      <c r="C483" s="31" t="s">
        <v>356</v>
      </c>
      <c r="D483" s="62"/>
      <c r="E483" s="17"/>
      <c r="F483" s="64"/>
      <c r="G483" s="21">
        <v>227</v>
      </c>
    </row>
    <row r="484" spans="1:7" ht="15.75" customHeight="1">
      <c r="A484" s="30" t="s">
        <v>343</v>
      </c>
      <c r="B484" s="11"/>
      <c r="C484" s="31" t="s">
        <v>357</v>
      </c>
      <c r="D484" s="62"/>
      <c r="E484" s="17"/>
      <c r="F484" s="64"/>
      <c r="G484" s="21">
        <v>263</v>
      </c>
    </row>
    <row r="485" spans="1:7" ht="15.75" customHeight="1">
      <c r="A485" s="30" t="s">
        <v>343</v>
      </c>
      <c r="B485" s="11"/>
      <c r="C485" s="31" t="s">
        <v>358</v>
      </c>
      <c r="D485" s="62"/>
      <c r="E485" s="17"/>
      <c r="F485" s="64"/>
      <c r="G485" s="21">
        <v>957</v>
      </c>
    </row>
    <row r="486" spans="1:7" ht="15.75" customHeight="1">
      <c r="A486" s="30" t="s">
        <v>343</v>
      </c>
      <c r="B486" s="11"/>
      <c r="C486" s="31" t="s">
        <v>359</v>
      </c>
      <c r="D486" s="62"/>
      <c r="E486" s="17"/>
      <c r="F486" s="64"/>
      <c r="G486" s="21">
        <v>141</v>
      </c>
    </row>
    <row r="487" spans="1:7" ht="15.75" customHeight="1">
      <c r="A487" s="30" t="s">
        <v>343</v>
      </c>
      <c r="B487" s="11"/>
      <c r="C487" s="31" t="s">
        <v>360</v>
      </c>
      <c r="D487" s="62"/>
      <c r="E487" s="17"/>
      <c r="F487" s="64"/>
      <c r="G487" s="21">
        <v>282</v>
      </c>
    </row>
    <row r="488" spans="1:7" ht="15.75" customHeight="1">
      <c r="A488" s="30" t="s">
        <v>343</v>
      </c>
      <c r="B488" s="11"/>
      <c r="C488" s="31" t="s">
        <v>361</v>
      </c>
      <c r="D488" s="62"/>
      <c r="E488" s="17"/>
      <c r="F488" s="64"/>
      <c r="G488" s="21">
        <v>231</v>
      </c>
    </row>
    <row r="489" spans="1:7" ht="15.75" customHeight="1">
      <c r="A489" s="30" t="s">
        <v>343</v>
      </c>
      <c r="B489" s="11"/>
      <c r="C489" s="31" t="s">
        <v>362</v>
      </c>
      <c r="D489" s="62"/>
      <c r="E489" s="17"/>
      <c r="F489" s="64"/>
      <c r="G489" s="21">
        <v>438</v>
      </c>
    </row>
    <row r="490" spans="1:7" ht="15.75" customHeight="1">
      <c r="A490" s="30" t="s">
        <v>343</v>
      </c>
      <c r="B490" s="11"/>
      <c r="C490" s="31" t="s">
        <v>363</v>
      </c>
      <c r="D490" s="62"/>
      <c r="E490" s="17"/>
      <c r="F490" s="64"/>
      <c r="G490" s="21">
        <v>920</v>
      </c>
    </row>
    <row r="491" spans="1:7" ht="15.75" customHeight="1">
      <c r="A491" s="32" t="s">
        <v>343</v>
      </c>
      <c r="B491" s="11"/>
      <c r="C491" s="33" t="s">
        <v>364</v>
      </c>
      <c r="D491" s="62"/>
      <c r="E491" s="17"/>
      <c r="F491" s="64"/>
      <c r="G491" s="72">
        <v>578</v>
      </c>
    </row>
    <row r="492" spans="1:7" ht="15.75" customHeight="1">
      <c r="A492" s="24">
        <v>14</v>
      </c>
      <c r="B492" s="11" t="s">
        <v>365</v>
      </c>
      <c r="C492" s="26" t="s">
        <v>366</v>
      </c>
      <c r="D492" s="62" t="s">
        <v>367</v>
      </c>
      <c r="E492" s="17"/>
      <c r="F492" s="64" t="s">
        <v>148</v>
      </c>
      <c r="G492" s="21"/>
    </row>
    <row r="493" spans="1:7" ht="15.75" customHeight="1">
      <c r="A493" s="30">
        <v>14</v>
      </c>
      <c r="B493" s="11"/>
      <c r="C493" s="31" t="s">
        <v>368</v>
      </c>
      <c r="D493" s="62"/>
      <c r="E493" s="17"/>
      <c r="F493" s="64"/>
      <c r="G493" s="21"/>
    </row>
    <row r="494" spans="1:7" ht="15.75" customHeight="1">
      <c r="A494" s="30">
        <v>14</v>
      </c>
      <c r="B494" s="11"/>
      <c r="C494" s="31" t="s">
        <v>369</v>
      </c>
      <c r="D494" s="62"/>
      <c r="E494" s="17"/>
      <c r="F494" s="64"/>
      <c r="G494" s="21"/>
    </row>
    <row r="495" spans="1:7" ht="15.75" customHeight="1">
      <c r="A495" s="30">
        <v>14</v>
      </c>
      <c r="B495" s="11"/>
      <c r="C495" s="31" t="s">
        <v>370</v>
      </c>
      <c r="D495" s="62"/>
      <c r="E495" s="17"/>
      <c r="F495" s="64"/>
      <c r="G495" s="21"/>
    </row>
    <row r="496" spans="1:7" ht="15.75" customHeight="1">
      <c r="A496" s="30">
        <v>14</v>
      </c>
      <c r="B496" s="11"/>
      <c r="C496" s="31" t="s">
        <v>371</v>
      </c>
      <c r="D496" s="62"/>
      <c r="E496" s="17"/>
      <c r="F496" s="64"/>
      <c r="G496" s="21"/>
    </row>
    <row r="497" spans="1:7" ht="15.75" customHeight="1">
      <c r="A497" s="30">
        <v>14</v>
      </c>
      <c r="B497" s="11"/>
      <c r="C497" s="31" t="s">
        <v>372</v>
      </c>
      <c r="D497" s="62"/>
      <c r="E497" s="17"/>
      <c r="F497" s="64"/>
      <c r="G497" s="21"/>
    </row>
    <row r="498" spans="1:7" ht="15.75" customHeight="1">
      <c r="A498" s="32">
        <v>14</v>
      </c>
      <c r="B498" s="11"/>
      <c r="C498" s="33" t="s">
        <v>373</v>
      </c>
      <c r="D498" s="62"/>
      <c r="E498" s="17"/>
      <c r="F498" s="64"/>
      <c r="G498" s="21"/>
    </row>
    <row r="499" spans="1:7" ht="15.75" customHeight="1">
      <c r="A499" s="6"/>
      <c r="B499" s="6"/>
      <c r="C499" s="35"/>
      <c r="D499" s="73"/>
      <c r="E499" s="22"/>
      <c r="F499" s="80"/>
      <c r="G499" s="21"/>
    </row>
    <row r="500" spans="1:7" ht="15.75" customHeight="1">
      <c r="A500" s="6"/>
      <c r="B500" s="6"/>
      <c r="C500" s="35"/>
      <c r="D500" s="73"/>
      <c r="E500" s="22"/>
      <c r="F500" s="80"/>
      <c r="G500" s="21"/>
    </row>
    <row r="501" spans="1:7" ht="15.75" customHeight="1">
      <c r="A501" s="6"/>
      <c r="B501" s="6"/>
      <c r="C501" s="35"/>
      <c r="D501" s="73"/>
      <c r="E501" s="22"/>
      <c r="F501" s="80"/>
      <c r="G501" s="21"/>
    </row>
    <row r="502" spans="1:7" ht="15.75" customHeight="1">
      <c r="A502" s="6"/>
      <c r="B502" s="6"/>
      <c r="C502" s="35"/>
      <c r="D502" s="73"/>
      <c r="E502" s="22"/>
      <c r="F502" s="80"/>
      <c r="G502" s="21"/>
    </row>
    <row r="503" spans="1:7" ht="15.75" customHeight="1">
      <c r="A503" s="6"/>
      <c r="B503" s="6"/>
      <c r="C503" s="35"/>
      <c r="D503" s="73"/>
      <c r="E503" s="22"/>
      <c r="F503" s="80"/>
      <c r="G503" s="21"/>
    </row>
    <row r="504" spans="1:7" ht="15.75" customHeight="1">
      <c r="A504" s="6"/>
      <c r="B504" s="6"/>
      <c r="C504" s="35"/>
      <c r="D504" s="73"/>
      <c r="E504" s="22"/>
      <c r="F504" s="80"/>
      <c r="G504" s="21"/>
    </row>
    <row r="505" spans="1:7" ht="15.75" customHeight="1">
      <c r="A505" s="6"/>
      <c r="B505" s="6"/>
      <c r="C505" s="35"/>
      <c r="D505" s="73"/>
      <c r="E505" s="22"/>
      <c r="F505" s="80"/>
      <c r="G505" s="21"/>
    </row>
    <row r="506" spans="1:7" ht="15.75" customHeight="1">
      <c r="A506" s="6"/>
      <c r="B506" s="6"/>
      <c r="C506" s="35"/>
      <c r="D506" s="73"/>
      <c r="E506" s="22"/>
      <c r="F506" s="80"/>
      <c r="G506" s="21"/>
    </row>
    <row r="507" spans="1:7" ht="15.75" customHeight="1">
      <c r="A507" s="118" t="s">
        <v>343</v>
      </c>
      <c r="B507" s="11" t="s">
        <v>374</v>
      </c>
      <c r="C507" s="26" t="s">
        <v>375</v>
      </c>
      <c r="D507" s="68" t="s">
        <v>376</v>
      </c>
      <c r="E507" s="91"/>
      <c r="F507" s="64" t="s">
        <v>208</v>
      </c>
      <c r="G507" s="70">
        <v>724</v>
      </c>
    </row>
    <row r="508" spans="1:7" ht="15.75" customHeight="1">
      <c r="A508" s="119" t="s">
        <v>343</v>
      </c>
      <c r="B508" s="11"/>
      <c r="C508" s="31" t="s">
        <v>377</v>
      </c>
      <c r="D508" s="68"/>
      <c r="E508" s="17"/>
      <c r="F508" s="64"/>
      <c r="G508" s="21">
        <v>281</v>
      </c>
    </row>
    <row r="509" spans="1:7" ht="15.75" customHeight="1">
      <c r="A509" s="119" t="s">
        <v>343</v>
      </c>
      <c r="B509" s="11"/>
      <c r="C509" s="31" t="s">
        <v>378</v>
      </c>
      <c r="D509" s="68"/>
      <c r="E509" s="17"/>
      <c r="F509" s="64"/>
      <c r="G509" s="21">
        <v>329</v>
      </c>
    </row>
    <row r="510" spans="1:7" ht="15.75" customHeight="1">
      <c r="A510" s="119" t="s">
        <v>343</v>
      </c>
      <c r="B510" s="11"/>
      <c r="C510" s="31" t="s">
        <v>379</v>
      </c>
      <c r="D510" s="68"/>
      <c r="E510" s="17"/>
      <c r="F510" s="64"/>
      <c r="G510" s="21">
        <v>243</v>
      </c>
    </row>
    <row r="511" spans="1:7" ht="15.75" customHeight="1">
      <c r="A511" s="119" t="s">
        <v>343</v>
      </c>
      <c r="B511" s="11"/>
      <c r="C511" s="31" t="s">
        <v>380</v>
      </c>
      <c r="D511" s="68"/>
      <c r="E511" s="17"/>
      <c r="F511" s="64"/>
      <c r="G511" s="21">
        <v>468</v>
      </c>
    </row>
    <row r="512" spans="1:7" ht="15.75" customHeight="1">
      <c r="A512" s="119" t="s">
        <v>343</v>
      </c>
      <c r="B512" s="11"/>
      <c r="C512" s="31" t="s">
        <v>381</v>
      </c>
      <c r="D512" s="68"/>
      <c r="E512" s="17"/>
      <c r="F512" s="64"/>
      <c r="G512" s="21">
        <v>693</v>
      </c>
    </row>
    <row r="513" spans="1:7" ht="15.75" customHeight="1">
      <c r="A513" s="119" t="s">
        <v>343</v>
      </c>
      <c r="B513" s="11"/>
      <c r="C513" s="31" t="s">
        <v>382</v>
      </c>
      <c r="D513" s="68"/>
      <c r="E513" s="17"/>
      <c r="F513" s="64"/>
      <c r="G513" s="21">
        <v>251</v>
      </c>
    </row>
    <row r="514" spans="1:7" ht="15.75" customHeight="1">
      <c r="A514" s="119" t="s">
        <v>343</v>
      </c>
      <c r="B514" s="11"/>
      <c r="C514" s="31" t="s">
        <v>383</v>
      </c>
      <c r="D514" s="68"/>
      <c r="E514" s="17"/>
      <c r="F514" s="64"/>
      <c r="G514" s="21">
        <v>172</v>
      </c>
    </row>
    <row r="515" spans="1:7" ht="15.75" customHeight="1">
      <c r="A515" s="119" t="s">
        <v>343</v>
      </c>
      <c r="B515" s="11"/>
      <c r="C515" s="31" t="s">
        <v>384</v>
      </c>
      <c r="D515" s="68"/>
      <c r="E515" s="17"/>
      <c r="F515" s="64"/>
      <c r="G515" s="21">
        <v>218</v>
      </c>
    </row>
    <row r="516" spans="1:7" ht="15.75" customHeight="1">
      <c r="A516" s="119" t="s">
        <v>343</v>
      </c>
      <c r="B516" s="11"/>
      <c r="C516" s="31" t="s">
        <v>385</v>
      </c>
      <c r="D516" s="68"/>
      <c r="E516" s="17"/>
      <c r="F516" s="64"/>
      <c r="G516" s="21">
        <v>96</v>
      </c>
    </row>
    <row r="517" spans="1:7" ht="15.75" customHeight="1">
      <c r="A517" s="119" t="s">
        <v>343</v>
      </c>
      <c r="B517" s="11"/>
      <c r="C517" s="31" t="s">
        <v>386</v>
      </c>
      <c r="D517" s="68"/>
      <c r="E517" s="17"/>
      <c r="F517" s="64"/>
      <c r="G517" s="21">
        <v>259</v>
      </c>
    </row>
    <row r="518" spans="1:7" ht="15.75" customHeight="1">
      <c r="A518" s="119" t="s">
        <v>343</v>
      </c>
      <c r="B518" s="11"/>
      <c r="C518" s="31" t="s">
        <v>387</v>
      </c>
      <c r="D518" s="68"/>
      <c r="E518" s="17"/>
      <c r="F518" s="64"/>
      <c r="G518" s="21">
        <v>257</v>
      </c>
    </row>
    <row r="519" spans="1:7" ht="15.75" customHeight="1">
      <c r="A519" s="119" t="s">
        <v>343</v>
      </c>
      <c r="B519" s="11"/>
      <c r="C519" s="31" t="s">
        <v>388</v>
      </c>
      <c r="D519" s="68"/>
      <c r="E519" s="17"/>
      <c r="F519" s="64"/>
      <c r="G519" s="21">
        <v>22</v>
      </c>
    </row>
    <row r="520" spans="1:7" ht="15.75" customHeight="1">
      <c r="A520" s="119" t="s">
        <v>343</v>
      </c>
      <c r="B520" s="11"/>
      <c r="C520" s="31" t="s">
        <v>389</v>
      </c>
      <c r="D520" s="68"/>
      <c r="E520" s="17"/>
      <c r="F520" s="64"/>
      <c r="G520" s="21">
        <v>544</v>
      </c>
    </row>
    <row r="521" spans="1:7" ht="15.75" customHeight="1">
      <c r="A521" s="120" t="s">
        <v>343</v>
      </c>
      <c r="B521" s="11"/>
      <c r="C521" s="33" t="s">
        <v>390</v>
      </c>
      <c r="D521" s="68"/>
      <c r="E521" s="17"/>
      <c r="F521" s="64"/>
      <c r="G521" s="72">
        <v>55</v>
      </c>
    </row>
    <row r="522" spans="1:7" ht="15.75" customHeight="1">
      <c r="A522" s="118" t="s">
        <v>343</v>
      </c>
      <c r="B522" s="11" t="s">
        <v>391</v>
      </c>
      <c r="C522" s="26" t="s">
        <v>392</v>
      </c>
      <c r="D522" s="68" t="s">
        <v>393</v>
      </c>
      <c r="E522" s="91"/>
      <c r="F522" s="64" t="s">
        <v>148</v>
      </c>
      <c r="G522" s="70">
        <v>690</v>
      </c>
    </row>
    <row r="523" spans="1:7" ht="15.75" customHeight="1">
      <c r="A523" s="119" t="s">
        <v>343</v>
      </c>
      <c r="B523" s="11"/>
      <c r="C523" s="31" t="s">
        <v>394</v>
      </c>
      <c r="D523" s="68"/>
      <c r="E523" s="17"/>
      <c r="F523" s="64"/>
      <c r="G523" s="21">
        <v>516</v>
      </c>
    </row>
    <row r="524" spans="1:7" ht="15.75" customHeight="1">
      <c r="A524" s="119" t="s">
        <v>343</v>
      </c>
      <c r="B524" s="11"/>
      <c r="C524" s="31" t="s">
        <v>395</v>
      </c>
      <c r="D524" s="68"/>
      <c r="E524" s="17"/>
      <c r="F524" s="64"/>
      <c r="G524" s="21">
        <v>188</v>
      </c>
    </row>
    <row r="525" spans="1:7" ht="15.75" customHeight="1">
      <c r="A525" s="119" t="s">
        <v>343</v>
      </c>
      <c r="B525" s="11"/>
      <c r="C525" s="31" t="s">
        <v>396</v>
      </c>
      <c r="D525" s="68"/>
      <c r="E525" s="17"/>
      <c r="F525" s="64"/>
      <c r="G525" s="21">
        <v>356</v>
      </c>
    </row>
    <row r="526" spans="1:7" ht="15.75" customHeight="1">
      <c r="A526" s="119" t="s">
        <v>343</v>
      </c>
      <c r="B526" s="11"/>
      <c r="C526" s="31" t="s">
        <v>397</v>
      </c>
      <c r="D526" s="68"/>
      <c r="E526" s="17"/>
      <c r="F526" s="64"/>
      <c r="G526" s="21">
        <v>138</v>
      </c>
    </row>
    <row r="527" spans="1:7" ht="15.75" customHeight="1">
      <c r="A527" s="119" t="s">
        <v>343</v>
      </c>
      <c r="B527" s="11"/>
      <c r="C527" s="31" t="s">
        <v>398</v>
      </c>
      <c r="D527" s="68"/>
      <c r="E527" s="17"/>
      <c r="F527" s="64"/>
      <c r="G527" s="21">
        <v>150</v>
      </c>
    </row>
    <row r="528" spans="1:7" ht="15.75" customHeight="1">
      <c r="A528" s="120" t="s">
        <v>343</v>
      </c>
      <c r="B528" s="11"/>
      <c r="C528" s="33" t="s">
        <v>399</v>
      </c>
      <c r="D528" s="68"/>
      <c r="E528" s="17"/>
      <c r="F528" s="64"/>
      <c r="G528" s="72">
        <v>149</v>
      </c>
    </row>
    <row r="529" spans="1:7" ht="13.5" customHeight="1">
      <c r="A529" s="6"/>
      <c r="B529" s="6"/>
      <c r="C529" s="35"/>
      <c r="D529" s="73"/>
      <c r="E529" s="22"/>
      <c r="F529" s="80"/>
      <c r="G529" s="72"/>
    </row>
    <row r="530" spans="1:6" ht="27.75" customHeight="1">
      <c r="A530" s="104" t="s">
        <v>400</v>
      </c>
      <c r="B530" s="104"/>
      <c r="C530" s="104"/>
      <c r="D530" s="104"/>
      <c r="E530" s="104"/>
      <c r="F530" s="104"/>
    </row>
    <row r="532" spans="1:7" ht="27.75" customHeight="1">
      <c r="A532" s="5" t="s">
        <v>2</v>
      </c>
      <c r="B532" s="5"/>
      <c r="C532" s="5"/>
      <c r="D532" s="5"/>
      <c r="E532" s="5"/>
      <c r="F532" s="5"/>
      <c r="G532" s="5"/>
    </row>
    <row r="534" spans="1:4" ht="26.25" customHeight="1">
      <c r="A534" s="11" t="s">
        <v>3</v>
      </c>
      <c r="B534" s="12" t="s">
        <v>4</v>
      </c>
      <c r="C534" s="11" t="s">
        <v>5</v>
      </c>
      <c r="D534" s="13" t="s">
        <v>6</v>
      </c>
    </row>
    <row r="535" spans="1:7" ht="15.75" customHeight="1">
      <c r="A535" s="11" t="s">
        <v>401</v>
      </c>
      <c r="B535" s="42" t="s">
        <v>402</v>
      </c>
      <c r="C535" s="43">
        <v>3945</v>
      </c>
      <c r="D535" s="44">
        <v>3</v>
      </c>
      <c r="E535" s="22"/>
      <c r="F535" s="22"/>
      <c r="G535" s="121">
        <f>3164+153+196+320</f>
        <v>3833</v>
      </c>
    </row>
    <row r="536" spans="1:7" ht="15.75" customHeight="1">
      <c r="A536" s="11" t="s">
        <v>401</v>
      </c>
      <c r="B536" s="17" t="s">
        <v>403</v>
      </c>
      <c r="C536" s="18">
        <v>2573</v>
      </c>
      <c r="D536" s="19">
        <v>2</v>
      </c>
      <c r="E536" s="22"/>
      <c r="F536" s="22"/>
      <c r="G536" s="21">
        <v>2717</v>
      </c>
    </row>
    <row r="537" spans="1:7" ht="15.75" customHeight="1">
      <c r="A537" s="11" t="s">
        <v>401</v>
      </c>
      <c r="B537" s="17" t="s">
        <v>404</v>
      </c>
      <c r="C537" s="18">
        <v>2567</v>
      </c>
      <c r="D537" s="19">
        <v>2</v>
      </c>
      <c r="E537" s="22"/>
      <c r="F537" s="22"/>
      <c r="G537" s="21">
        <v>1819</v>
      </c>
    </row>
    <row r="538" spans="1:7" ht="13.5" customHeight="1">
      <c r="A538" s="6"/>
      <c r="B538" s="22"/>
      <c r="C538" s="21"/>
      <c r="D538" s="92"/>
      <c r="E538" s="22"/>
      <c r="F538" s="22"/>
      <c r="G538" s="21"/>
    </row>
    <row r="539" spans="1:7" ht="13.5" customHeight="1">
      <c r="A539" s="6"/>
      <c r="B539" s="22"/>
      <c r="C539" s="21"/>
      <c r="D539" s="92"/>
      <c r="E539" s="22"/>
      <c r="F539" s="22"/>
      <c r="G539" s="21"/>
    </row>
    <row r="540" spans="1:7" ht="13.5" customHeight="1">
      <c r="A540" s="6"/>
      <c r="B540" s="22"/>
      <c r="C540" s="21"/>
      <c r="D540" s="92"/>
      <c r="E540" s="22"/>
      <c r="F540" s="22"/>
      <c r="G540" s="21"/>
    </row>
    <row r="541" spans="1:7" ht="13.5" customHeight="1">
      <c r="A541" s="6"/>
      <c r="B541" s="22"/>
      <c r="C541" s="21"/>
      <c r="D541" s="92"/>
      <c r="E541" s="22"/>
      <c r="F541" s="22"/>
      <c r="G541" s="21"/>
    </row>
    <row r="542" spans="1:7" ht="13.5" customHeight="1">
      <c r="A542" s="6"/>
      <c r="B542" s="22"/>
      <c r="C542" s="21"/>
      <c r="D542" s="92"/>
      <c r="E542" s="22"/>
      <c r="F542" s="22"/>
      <c r="G542" s="21"/>
    </row>
    <row r="543" spans="1:7" ht="13.5" customHeight="1">
      <c r="A543" s="6"/>
      <c r="B543" s="22"/>
      <c r="C543" s="21"/>
      <c r="D543" s="92"/>
      <c r="E543" s="22"/>
      <c r="F543" s="22"/>
      <c r="G543" s="21"/>
    </row>
    <row r="544" spans="1:7" ht="13.5" customHeight="1">
      <c r="A544" s="6"/>
      <c r="B544" s="22"/>
      <c r="C544" s="21"/>
      <c r="D544" s="92"/>
      <c r="E544" s="22"/>
      <c r="F544" s="22"/>
      <c r="G544" s="21"/>
    </row>
    <row r="545" spans="1:7" ht="13.5" customHeight="1">
      <c r="A545" s="6"/>
      <c r="B545" s="22"/>
      <c r="C545" s="21"/>
      <c r="D545" s="92"/>
      <c r="E545" s="22"/>
      <c r="F545" s="22"/>
      <c r="G545" s="21"/>
    </row>
    <row r="546" spans="1:7" ht="13.5" customHeight="1">
      <c r="A546" s="6"/>
      <c r="B546" s="22"/>
      <c r="C546" s="21"/>
      <c r="D546" s="92"/>
      <c r="E546" s="22"/>
      <c r="F546" s="22"/>
      <c r="G546" s="21"/>
    </row>
    <row r="547" spans="1:7" ht="13.5" customHeight="1">
      <c r="A547" s="6"/>
      <c r="B547" s="22"/>
      <c r="C547" s="21"/>
      <c r="D547" s="92"/>
      <c r="E547" s="22"/>
      <c r="F547" s="22"/>
      <c r="G547" s="21"/>
    </row>
    <row r="548" spans="1:7" ht="13.5" customHeight="1">
      <c r="A548" s="6"/>
      <c r="B548" s="22"/>
      <c r="C548" s="21"/>
      <c r="D548" s="92"/>
      <c r="E548" s="22"/>
      <c r="F548" s="22"/>
      <c r="G548" s="21"/>
    </row>
    <row r="549" spans="1:7" ht="13.5" customHeight="1">
      <c r="A549" s="6"/>
      <c r="B549" s="22"/>
      <c r="C549" s="21"/>
      <c r="D549" s="92"/>
      <c r="E549" s="22"/>
      <c r="F549" s="22"/>
      <c r="G549" s="21"/>
    </row>
    <row r="550" spans="1:7" ht="13.5" customHeight="1">
      <c r="A550" s="6"/>
      <c r="B550" s="22"/>
      <c r="C550" s="21"/>
      <c r="D550" s="92"/>
      <c r="E550" s="22"/>
      <c r="F550" s="22"/>
      <c r="G550" s="21"/>
    </row>
    <row r="551" spans="1:7" ht="13.5" customHeight="1">
      <c r="A551" s="6"/>
      <c r="B551" s="22"/>
      <c r="C551" s="21"/>
      <c r="D551" s="92"/>
      <c r="E551" s="22"/>
      <c r="F551" s="22"/>
      <c r="G551" s="21"/>
    </row>
    <row r="552" spans="1:7" ht="27.75" customHeight="1">
      <c r="A552" s="5" t="s">
        <v>14</v>
      </c>
      <c r="B552" s="5"/>
      <c r="C552" s="5"/>
      <c r="D552" s="5"/>
      <c r="E552" s="5"/>
      <c r="F552" s="5"/>
      <c r="G552" s="21"/>
    </row>
    <row r="553" spans="1:7" ht="13.5" customHeight="1">
      <c r="A553" s="6"/>
      <c r="B553" s="6"/>
      <c r="C553" s="22"/>
      <c r="D553" s="22"/>
      <c r="E553" s="22"/>
      <c r="F553" s="22"/>
      <c r="G553" s="21"/>
    </row>
    <row r="554" spans="1:7" ht="25.5" customHeight="1">
      <c r="A554" s="11" t="s">
        <v>3</v>
      </c>
      <c r="B554" s="11" t="s">
        <v>15</v>
      </c>
      <c r="C554" s="114" t="s">
        <v>4</v>
      </c>
      <c r="D554" s="11" t="s">
        <v>16</v>
      </c>
      <c r="E554" s="23"/>
      <c r="F554" s="13" t="s">
        <v>6</v>
      </c>
      <c r="G554" s="21"/>
    </row>
    <row r="555" spans="1:7" ht="15.75" customHeight="1">
      <c r="A555" s="118" t="s">
        <v>401</v>
      </c>
      <c r="B555" s="25" t="s">
        <v>405</v>
      </c>
      <c r="C555" s="122" t="s">
        <v>406</v>
      </c>
      <c r="D555" s="62" t="s">
        <v>407</v>
      </c>
      <c r="E555" s="91"/>
      <c r="F555" s="64" t="s">
        <v>208</v>
      </c>
      <c r="G555" s="70">
        <v>1102</v>
      </c>
    </row>
    <row r="556" spans="1:7" ht="15.75" customHeight="1">
      <c r="A556" s="119" t="s">
        <v>401</v>
      </c>
      <c r="B556" s="25"/>
      <c r="C556" s="123" t="s">
        <v>408</v>
      </c>
      <c r="D556" s="62"/>
      <c r="E556" s="17"/>
      <c r="F556" s="64"/>
      <c r="G556" s="21">
        <v>248</v>
      </c>
    </row>
    <row r="557" spans="1:7" ht="15.75" customHeight="1">
      <c r="A557" s="119" t="s">
        <v>401</v>
      </c>
      <c r="B557" s="25"/>
      <c r="C557" s="123" t="s">
        <v>409</v>
      </c>
      <c r="D557" s="62"/>
      <c r="E557" s="17"/>
      <c r="F557" s="64"/>
      <c r="G557" s="21">
        <v>253</v>
      </c>
    </row>
    <row r="558" spans="1:7" ht="15.75" customHeight="1">
      <c r="A558" s="119" t="s">
        <v>401</v>
      </c>
      <c r="B558" s="25"/>
      <c r="C558" s="123" t="s">
        <v>410</v>
      </c>
      <c r="D558" s="62"/>
      <c r="E558" s="17"/>
      <c r="F558" s="64"/>
      <c r="G558" s="21">
        <v>346</v>
      </c>
    </row>
    <row r="559" spans="1:7" ht="15.75" customHeight="1">
      <c r="A559" s="119" t="s">
        <v>401</v>
      </c>
      <c r="B559" s="25"/>
      <c r="C559" s="123" t="s">
        <v>411</v>
      </c>
      <c r="D559" s="62"/>
      <c r="E559" s="17"/>
      <c r="F559" s="64"/>
      <c r="G559" s="21">
        <v>248</v>
      </c>
    </row>
    <row r="560" spans="1:7" ht="15.75" customHeight="1">
      <c r="A560" s="119" t="s">
        <v>401</v>
      </c>
      <c r="B560" s="25"/>
      <c r="C560" s="123" t="s">
        <v>412</v>
      </c>
      <c r="D560" s="62"/>
      <c r="E560" s="17"/>
      <c r="F560" s="64"/>
      <c r="G560" s="21">
        <v>133</v>
      </c>
    </row>
    <row r="561" spans="1:7" ht="15.75" customHeight="1">
      <c r="A561" s="119" t="s">
        <v>401</v>
      </c>
      <c r="B561" s="25"/>
      <c r="C561" s="123" t="s">
        <v>413</v>
      </c>
      <c r="D561" s="62"/>
      <c r="E561" s="17"/>
      <c r="F561" s="64"/>
      <c r="G561" s="21">
        <v>89</v>
      </c>
    </row>
    <row r="562" spans="1:7" ht="15.75" customHeight="1">
      <c r="A562" s="119" t="s">
        <v>401</v>
      </c>
      <c r="B562" s="25"/>
      <c r="C562" s="123" t="s">
        <v>414</v>
      </c>
      <c r="D562" s="62"/>
      <c r="E562" s="17"/>
      <c r="F562" s="64"/>
      <c r="G562" s="21">
        <v>164</v>
      </c>
    </row>
    <row r="563" spans="1:7" ht="15.75" customHeight="1">
      <c r="A563" s="119" t="s">
        <v>401</v>
      </c>
      <c r="B563" s="25"/>
      <c r="C563" s="123" t="s">
        <v>415</v>
      </c>
      <c r="D563" s="62"/>
      <c r="E563" s="17"/>
      <c r="F563" s="64"/>
      <c r="G563" s="21">
        <v>439</v>
      </c>
    </row>
    <row r="564" spans="1:7" ht="15.75" customHeight="1">
      <c r="A564" s="119" t="s">
        <v>401</v>
      </c>
      <c r="B564" s="25"/>
      <c r="C564" s="123" t="s">
        <v>416</v>
      </c>
      <c r="D564" s="62"/>
      <c r="E564" s="17"/>
      <c r="F564" s="64"/>
      <c r="G564" s="21">
        <v>211</v>
      </c>
    </row>
    <row r="565" spans="1:7" ht="15.75" customHeight="1">
      <c r="A565" s="119" t="s">
        <v>401</v>
      </c>
      <c r="B565" s="25"/>
      <c r="C565" s="123" t="s">
        <v>417</v>
      </c>
      <c r="D565" s="62"/>
      <c r="E565" s="17"/>
      <c r="F565" s="64"/>
      <c r="G565" s="21">
        <v>184</v>
      </c>
    </row>
    <row r="566" spans="1:7" ht="15.75" customHeight="1">
      <c r="A566" s="119" t="s">
        <v>401</v>
      </c>
      <c r="B566" s="25"/>
      <c r="C566" s="123" t="s">
        <v>418</v>
      </c>
      <c r="D566" s="62"/>
      <c r="E566" s="17"/>
      <c r="F566" s="64"/>
      <c r="G566" s="21">
        <v>324</v>
      </c>
    </row>
    <row r="567" spans="1:7" ht="15.75" customHeight="1">
      <c r="A567" s="119" t="s">
        <v>401</v>
      </c>
      <c r="B567" s="25"/>
      <c r="C567" s="123" t="s">
        <v>419</v>
      </c>
      <c r="D567" s="62"/>
      <c r="E567" s="17"/>
      <c r="F567" s="64"/>
      <c r="G567" s="21">
        <v>271</v>
      </c>
    </row>
    <row r="568" spans="1:7" ht="15.75" customHeight="1">
      <c r="A568" s="119" t="s">
        <v>401</v>
      </c>
      <c r="B568" s="25"/>
      <c r="C568" s="123" t="s">
        <v>420</v>
      </c>
      <c r="D568" s="62"/>
      <c r="E568" s="17"/>
      <c r="F568" s="64"/>
      <c r="G568" s="21">
        <v>102</v>
      </c>
    </row>
    <row r="569" spans="1:7" ht="15.75" customHeight="1">
      <c r="A569" s="119" t="s">
        <v>401</v>
      </c>
      <c r="B569" s="25"/>
      <c r="C569" s="123" t="s">
        <v>421</v>
      </c>
      <c r="D569" s="62"/>
      <c r="E569" s="17"/>
      <c r="F569" s="64"/>
      <c r="G569" s="21">
        <v>941</v>
      </c>
    </row>
    <row r="570" spans="1:7" ht="15.75" customHeight="1">
      <c r="A570" s="119" t="s">
        <v>401</v>
      </c>
      <c r="B570" s="25"/>
      <c r="C570" s="123" t="s">
        <v>422</v>
      </c>
      <c r="D570" s="62"/>
      <c r="E570" s="17"/>
      <c r="F570" s="64"/>
      <c r="G570" s="21">
        <v>333</v>
      </c>
    </row>
    <row r="571" spans="1:7" ht="15.75" customHeight="1">
      <c r="A571" s="120" t="s">
        <v>401</v>
      </c>
      <c r="B571" s="25"/>
      <c r="C571" s="124" t="s">
        <v>423</v>
      </c>
      <c r="D571" s="62"/>
      <c r="E571" s="17"/>
      <c r="F571" s="64"/>
      <c r="G571" s="72">
        <v>205</v>
      </c>
    </row>
    <row r="572" spans="1:7" ht="15.75" customHeight="1">
      <c r="A572" s="118" t="s">
        <v>401</v>
      </c>
      <c r="B572" s="11" t="s">
        <v>424</v>
      </c>
      <c r="C572" s="122" t="s">
        <v>425</v>
      </c>
      <c r="D572" s="64" t="s">
        <v>426</v>
      </c>
      <c r="E572" s="17"/>
      <c r="F572" s="64" t="s">
        <v>427</v>
      </c>
      <c r="G572" s="125">
        <f>128+313+221+368</f>
        <v>1030</v>
      </c>
    </row>
    <row r="573" spans="1:7" ht="15.75" customHeight="1">
      <c r="A573" s="119" t="s">
        <v>401</v>
      </c>
      <c r="B573" s="11"/>
      <c r="C573" s="123" t="s">
        <v>428</v>
      </c>
      <c r="D573" s="64"/>
      <c r="E573" s="17"/>
      <c r="F573" s="64"/>
      <c r="G573" s="21">
        <v>326</v>
      </c>
    </row>
    <row r="574" spans="1:7" ht="15.75" customHeight="1">
      <c r="A574" s="119" t="s">
        <v>401</v>
      </c>
      <c r="B574" s="11"/>
      <c r="C574" s="123" t="s">
        <v>429</v>
      </c>
      <c r="D574" s="64"/>
      <c r="E574" s="17"/>
      <c r="F574" s="64"/>
      <c r="G574" s="21">
        <v>335</v>
      </c>
    </row>
    <row r="575" spans="1:7" ht="15.75" customHeight="1">
      <c r="A575" s="119" t="s">
        <v>401</v>
      </c>
      <c r="B575" s="11"/>
      <c r="C575" s="123" t="s">
        <v>430</v>
      </c>
      <c r="D575" s="64"/>
      <c r="E575" s="91"/>
      <c r="F575" s="64"/>
      <c r="G575" s="21">
        <v>705</v>
      </c>
    </row>
    <row r="576" spans="1:7" ht="15.75" customHeight="1">
      <c r="A576" s="119" t="s">
        <v>401</v>
      </c>
      <c r="B576" s="11"/>
      <c r="C576" s="123" t="s">
        <v>431</v>
      </c>
      <c r="D576" s="64"/>
      <c r="E576" s="17"/>
      <c r="F576" s="64"/>
      <c r="G576" s="21">
        <v>243</v>
      </c>
    </row>
    <row r="577" spans="1:7" ht="15.75" customHeight="1">
      <c r="A577" s="119" t="s">
        <v>401</v>
      </c>
      <c r="B577" s="11"/>
      <c r="C577" s="123" t="s">
        <v>432</v>
      </c>
      <c r="D577" s="64"/>
      <c r="E577" s="17"/>
      <c r="F577" s="64"/>
      <c r="G577" s="21">
        <v>262</v>
      </c>
    </row>
    <row r="578" spans="1:7" ht="15.75" customHeight="1">
      <c r="A578" s="119" t="s">
        <v>401</v>
      </c>
      <c r="B578" s="11"/>
      <c r="C578" s="123" t="s">
        <v>433</v>
      </c>
      <c r="D578" s="64"/>
      <c r="E578" s="17"/>
      <c r="F578" s="64"/>
      <c r="G578" s="21">
        <v>258</v>
      </c>
    </row>
    <row r="579" spans="1:7" ht="15.75" customHeight="1">
      <c r="A579" s="119" t="s">
        <v>401</v>
      </c>
      <c r="B579" s="11"/>
      <c r="C579" s="123" t="s">
        <v>434</v>
      </c>
      <c r="D579" s="64"/>
      <c r="E579" s="17"/>
      <c r="F579" s="64"/>
      <c r="G579" s="21">
        <v>527</v>
      </c>
    </row>
    <row r="580" spans="1:7" ht="15.75" customHeight="1">
      <c r="A580" s="119" t="s">
        <v>401</v>
      </c>
      <c r="B580" s="11"/>
      <c r="C580" s="123" t="s">
        <v>435</v>
      </c>
      <c r="D580" s="64"/>
      <c r="E580" s="17"/>
      <c r="F580" s="64"/>
      <c r="G580" s="21">
        <v>468</v>
      </c>
    </row>
    <row r="581" spans="1:7" ht="15.75" customHeight="1">
      <c r="A581" s="119" t="s">
        <v>401</v>
      </c>
      <c r="B581" s="11"/>
      <c r="C581" s="123" t="s">
        <v>436</v>
      </c>
      <c r="D581" s="64"/>
      <c r="E581" s="17"/>
      <c r="F581" s="64"/>
      <c r="G581" s="21">
        <v>191</v>
      </c>
    </row>
    <row r="582" spans="1:7" ht="15.75" customHeight="1">
      <c r="A582" s="119" t="s">
        <v>401</v>
      </c>
      <c r="B582" s="11"/>
      <c r="C582" s="123" t="s">
        <v>437</v>
      </c>
      <c r="D582" s="64"/>
      <c r="E582" s="17"/>
      <c r="F582" s="64"/>
      <c r="G582" s="126">
        <f>437+244</f>
        <v>681</v>
      </c>
    </row>
    <row r="583" spans="1:7" ht="15.75" customHeight="1">
      <c r="A583" s="119" t="s">
        <v>401</v>
      </c>
      <c r="B583" s="11"/>
      <c r="C583" s="123" t="s">
        <v>438</v>
      </c>
      <c r="D583" s="64"/>
      <c r="E583" s="17"/>
      <c r="F583" s="64"/>
      <c r="G583" s="21">
        <v>161</v>
      </c>
    </row>
    <row r="584" spans="1:7" ht="15.75" customHeight="1">
      <c r="A584" s="119" t="s">
        <v>401</v>
      </c>
      <c r="B584" s="11"/>
      <c r="C584" s="123"/>
      <c r="D584" s="64"/>
      <c r="E584" s="17"/>
      <c r="F584" s="64"/>
      <c r="G584" s="21">
        <v>187</v>
      </c>
    </row>
    <row r="585" spans="1:7" ht="15.75" customHeight="1">
      <c r="A585" s="120" t="s">
        <v>401</v>
      </c>
      <c r="B585" s="11"/>
      <c r="C585" s="124" t="s">
        <v>439</v>
      </c>
      <c r="D585" s="64"/>
      <c r="E585" s="17"/>
      <c r="F585" s="64"/>
      <c r="G585" s="72">
        <v>487</v>
      </c>
    </row>
    <row r="586" spans="1:7" ht="15.75" customHeight="1">
      <c r="A586" s="24" t="s">
        <v>401</v>
      </c>
      <c r="B586" s="25" t="s">
        <v>440</v>
      </c>
      <c r="C586" s="26" t="s">
        <v>441</v>
      </c>
      <c r="D586" s="62" t="s">
        <v>442</v>
      </c>
      <c r="E586" s="91"/>
      <c r="F586" s="64" t="s">
        <v>84</v>
      </c>
      <c r="G586" s="70">
        <v>837</v>
      </c>
    </row>
    <row r="587" spans="1:7" ht="15.75" customHeight="1">
      <c r="A587" s="30" t="s">
        <v>401</v>
      </c>
      <c r="B587" s="25"/>
      <c r="C587" s="31" t="s">
        <v>443</v>
      </c>
      <c r="D587" s="62"/>
      <c r="E587" s="17"/>
      <c r="F587" s="64"/>
      <c r="G587" s="21">
        <v>574</v>
      </c>
    </row>
    <row r="588" spans="1:7" ht="15.75" customHeight="1">
      <c r="A588" s="30" t="s">
        <v>401</v>
      </c>
      <c r="B588" s="25"/>
      <c r="C588" s="31" t="s">
        <v>444</v>
      </c>
      <c r="D588" s="62"/>
      <c r="E588" s="17"/>
      <c r="F588" s="64"/>
      <c r="G588" s="21">
        <v>110</v>
      </c>
    </row>
    <row r="589" spans="1:7" ht="15.75" customHeight="1">
      <c r="A589" s="30" t="s">
        <v>401</v>
      </c>
      <c r="B589" s="25"/>
      <c r="C589" s="31" t="s">
        <v>445</v>
      </c>
      <c r="D589" s="62"/>
      <c r="E589" s="17"/>
      <c r="F589" s="64"/>
      <c r="G589" s="21">
        <v>673</v>
      </c>
    </row>
    <row r="590" spans="1:7" ht="15.75" customHeight="1">
      <c r="A590" s="30" t="s">
        <v>401</v>
      </c>
      <c r="B590" s="25"/>
      <c r="C590" s="31" t="s">
        <v>446</v>
      </c>
      <c r="D590" s="62"/>
      <c r="E590" s="17"/>
      <c r="F590" s="64"/>
      <c r="G590" s="21">
        <v>533</v>
      </c>
    </row>
    <row r="591" spans="1:7" ht="15.75" customHeight="1">
      <c r="A591" s="30" t="s">
        <v>401</v>
      </c>
      <c r="B591" s="25"/>
      <c r="C591" s="31" t="s">
        <v>447</v>
      </c>
      <c r="D591" s="62"/>
      <c r="E591" s="17"/>
      <c r="F591" s="64"/>
      <c r="G591" s="21">
        <v>332</v>
      </c>
    </row>
    <row r="592" spans="1:7" ht="15.75" customHeight="1">
      <c r="A592" s="30" t="s">
        <v>401</v>
      </c>
      <c r="B592" s="25"/>
      <c r="C592" s="31" t="s">
        <v>448</v>
      </c>
      <c r="D592" s="62"/>
      <c r="E592" s="17"/>
      <c r="F592" s="64"/>
      <c r="G592" s="21">
        <v>286</v>
      </c>
    </row>
    <row r="593" spans="1:7" ht="15.75" customHeight="1">
      <c r="A593" s="30" t="s">
        <v>401</v>
      </c>
      <c r="B593" s="25"/>
      <c r="C593" s="31" t="s">
        <v>449</v>
      </c>
      <c r="D593" s="62"/>
      <c r="E593" s="17"/>
      <c r="F593" s="64"/>
      <c r="G593" s="21">
        <v>170</v>
      </c>
    </row>
    <row r="594" spans="1:7" ht="15.75" customHeight="1">
      <c r="A594" s="32" t="s">
        <v>401</v>
      </c>
      <c r="B594" s="25"/>
      <c r="C594" s="33" t="s">
        <v>450</v>
      </c>
      <c r="D594" s="62"/>
      <c r="E594" s="17"/>
      <c r="F594" s="64"/>
      <c r="G594" s="72">
        <v>359</v>
      </c>
    </row>
    <row r="595" spans="1:7" ht="15.75" customHeight="1">
      <c r="A595" s="6"/>
      <c r="B595" s="6"/>
      <c r="C595" s="35"/>
      <c r="D595" s="73"/>
      <c r="E595" s="22"/>
      <c r="F595" s="80"/>
      <c r="G595" s="72"/>
    </row>
    <row r="596" spans="1:7" ht="15.75" customHeight="1">
      <c r="A596" s="6"/>
      <c r="B596" s="6"/>
      <c r="C596" s="35"/>
      <c r="D596" s="73"/>
      <c r="E596" s="22"/>
      <c r="F596" s="80"/>
      <c r="G596" s="21"/>
    </row>
    <row r="597" spans="1:7" ht="15.75" customHeight="1">
      <c r="A597" s="24" t="s">
        <v>401</v>
      </c>
      <c r="B597" s="25" t="s">
        <v>451</v>
      </c>
      <c r="C597" s="26" t="s">
        <v>452</v>
      </c>
      <c r="D597" s="68" t="s">
        <v>453</v>
      </c>
      <c r="E597" s="91"/>
      <c r="F597" s="64" t="s">
        <v>84</v>
      </c>
      <c r="G597" s="70">
        <v>743</v>
      </c>
    </row>
    <row r="598" spans="1:7" ht="15.75" customHeight="1">
      <c r="A598" s="30" t="s">
        <v>401</v>
      </c>
      <c r="B598" s="25"/>
      <c r="C598" s="31"/>
      <c r="D598" s="68"/>
      <c r="E598" s="17"/>
      <c r="F598" s="64"/>
      <c r="G598" s="21">
        <v>335</v>
      </c>
    </row>
    <row r="599" spans="1:7" ht="15.75" customHeight="1">
      <c r="A599" s="30" t="s">
        <v>401</v>
      </c>
      <c r="B599" s="25"/>
      <c r="C599" s="31" t="s">
        <v>454</v>
      </c>
      <c r="D599" s="68"/>
      <c r="E599" s="17"/>
      <c r="F599" s="64"/>
      <c r="G599" s="21">
        <v>124</v>
      </c>
    </row>
    <row r="600" spans="1:7" ht="15.75" customHeight="1">
      <c r="A600" s="30" t="s">
        <v>401</v>
      </c>
      <c r="B600" s="25"/>
      <c r="C600" s="31" t="s">
        <v>455</v>
      </c>
      <c r="D600" s="68"/>
      <c r="E600" s="17"/>
      <c r="F600" s="64"/>
      <c r="G600" s="21">
        <v>274</v>
      </c>
    </row>
    <row r="601" spans="1:7" ht="15.75" customHeight="1">
      <c r="A601" s="30" t="s">
        <v>401</v>
      </c>
      <c r="B601" s="25"/>
      <c r="C601" s="31" t="s">
        <v>456</v>
      </c>
      <c r="D601" s="68"/>
      <c r="E601" s="17"/>
      <c r="F601" s="64"/>
      <c r="G601" s="127">
        <f>637+39</f>
        <v>676</v>
      </c>
    </row>
    <row r="602" spans="1:7" ht="15.75" customHeight="1">
      <c r="A602" s="30" t="s">
        <v>401</v>
      </c>
      <c r="B602" s="25"/>
      <c r="C602" s="31" t="s">
        <v>457</v>
      </c>
      <c r="D602" s="68"/>
      <c r="E602" s="17"/>
      <c r="F602" s="64"/>
      <c r="G602" s="21">
        <v>334</v>
      </c>
    </row>
    <row r="603" spans="1:7" ht="15.75" customHeight="1">
      <c r="A603" s="30" t="s">
        <v>401</v>
      </c>
      <c r="B603" s="25"/>
      <c r="C603" s="31" t="s">
        <v>458</v>
      </c>
      <c r="D603" s="68"/>
      <c r="E603" s="17"/>
      <c r="F603" s="64"/>
      <c r="G603" s="21">
        <v>187</v>
      </c>
    </row>
    <row r="604" spans="1:7" ht="15.75" customHeight="1">
      <c r="A604" s="30" t="s">
        <v>401</v>
      </c>
      <c r="B604" s="25"/>
      <c r="C604" s="31" t="s">
        <v>459</v>
      </c>
      <c r="D604" s="68"/>
      <c r="E604" s="17"/>
      <c r="F604" s="64"/>
      <c r="G604" s="21">
        <v>130</v>
      </c>
    </row>
    <row r="605" spans="1:7" ht="15.75" customHeight="1">
      <c r="A605" s="30" t="s">
        <v>401</v>
      </c>
      <c r="B605" s="25"/>
      <c r="C605" s="31"/>
      <c r="D605" s="68"/>
      <c r="E605" s="17"/>
      <c r="F605" s="64"/>
      <c r="G605" s="21">
        <v>408</v>
      </c>
    </row>
    <row r="606" spans="1:7" ht="15.75" customHeight="1">
      <c r="A606" s="30" t="s">
        <v>401</v>
      </c>
      <c r="B606" s="25"/>
      <c r="C606" s="31" t="s">
        <v>460</v>
      </c>
      <c r="D606" s="68"/>
      <c r="E606" s="17"/>
      <c r="F606" s="64"/>
      <c r="G606" s="21">
        <v>218</v>
      </c>
    </row>
    <row r="607" spans="1:7" ht="15.75" customHeight="1">
      <c r="A607" s="30" t="s">
        <v>401</v>
      </c>
      <c r="B607" s="25"/>
      <c r="C607" s="31" t="s">
        <v>461</v>
      </c>
      <c r="D607" s="68"/>
      <c r="E607" s="17"/>
      <c r="F607" s="64"/>
      <c r="G607" s="21">
        <v>219</v>
      </c>
    </row>
    <row r="608" spans="1:7" ht="15.75" customHeight="1">
      <c r="A608" s="30" t="s">
        <v>401</v>
      </c>
      <c r="B608" s="25"/>
      <c r="C608" s="31" t="s">
        <v>462</v>
      </c>
      <c r="D608" s="68"/>
      <c r="E608" s="17"/>
      <c r="F608" s="64"/>
      <c r="G608" s="21">
        <v>205</v>
      </c>
    </row>
    <row r="609" spans="1:7" ht="15.75" customHeight="1">
      <c r="A609" s="30" t="s">
        <v>401</v>
      </c>
      <c r="B609" s="25"/>
      <c r="C609" s="31" t="s">
        <v>463</v>
      </c>
      <c r="D609" s="68"/>
      <c r="E609" s="17"/>
      <c r="F609" s="64"/>
      <c r="G609" s="21">
        <v>268</v>
      </c>
    </row>
    <row r="610" spans="1:7" ht="15.75" customHeight="1">
      <c r="A610" s="30" t="s">
        <v>401</v>
      </c>
      <c r="B610" s="25"/>
      <c r="C610" s="31" t="s">
        <v>464</v>
      </c>
      <c r="D610" s="68"/>
      <c r="E610" s="17"/>
      <c r="F610" s="64"/>
      <c r="G610" s="21">
        <v>142</v>
      </c>
    </row>
    <row r="611" spans="1:7" ht="15.75" customHeight="1">
      <c r="A611" s="30" t="s">
        <v>401</v>
      </c>
      <c r="B611" s="25"/>
      <c r="C611" s="31" t="s">
        <v>465</v>
      </c>
      <c r="D611" s="68"/>
      <c r="E611" s="17"/>
      <c r="F611" s="64"/>
      <c r="G611" s="21">
        <v>464</v>
      </c>
    </row>
    <row r="612" spans="1:7" ht="15.75" customHeight="1">
      <c r="A612" s="30" t="s">
        <v>401</v>
      </c>
      <c r="B612" s="25"/>
      <c r="C612" s="31" t="s">
        <v>466</v>
      </c>
      <c r="D612" s="68"/>
      <c r="E612" s="17"/>
      <c r="F612" s="64"/>
      <c r="G612" s="21">
        <v>355</v>
      </c>
    </row>
    <row r="613" spans="1:7" ht="15.75" customHeight="1">
      <c r="A613" s="32" t="s">
        <v>401</v>
      </c>
      <c r="B613" s="25"/>
      <c r="C613" s="33" t="s">
        <v>467</v>
      </c>
      <c r="D613" s="68"/>
      <c r="E613" s="17"/>
      <c r="F613" s="64"/>
      <c r="G613" s="72">
        <v>175</v>
      </c>
    </row>
    <row r="614" ht="20.25" customHeight="1">
      <c r="G614">
        <f>SUM(G8:G613)</f>
        <v>410898</v>
      </c>
    </row>
    <row r="615" ht="14.25" customHeight="1"/>
    <row r="616" ht="14.25" customHeight="1"/>
    <row r="617" ht="14.25" customHeight="1">
      <c r="G617">
        <f>G614/1300</f>
        <v>316.0753846153846</v>
      </c>
    </row>
    <row r="618" ht="14.25" customHeight="1">
      <c r="G618" s="128">
        <v>333</v>
      </c>
    </row>
    <row r="65535" ht="14.25" customHeight="1"/>
    <row r="65536" ht="12.75" customHeight="1"/>
  </sheetData>
  <sheetProtection selectLockedCells="1" selectUnlockedCells="1"/>
  <mergeCells count="163">
    <mergeCell ref="A1:F1"/>
    <mergeCell ref="A3:D3"/>
    <mergeCell ref="A5:G5"/>
    <mergeCell ref="A15:F15"/>
    <mergeCell ref="B18:B36"/>
    <mergeCell ref="D18:D36"/>
    <mergeCell ref="E18:E36"/>
    <mergeCell ref="F18:F36"/>
    <mergeCell ref="A43:F43"/>
    <mergeCell ref="A45:G45"/>
    <mergeCell ref="A54:F54"/>
    <mergeCell ref="B57:B83"/>
    <mergeCell ref="D57:D83"/>
    <mergeCell ref="E57:E83"/>
    <mergeCell ref="F57:F83"/>
    <mergeCell ref="A85:F85"/>
    <mergeCell ref="A86:G86"/>
    <mergeCell ref="A95:F95"/>
    <mergeCell ref="B98:B112"/>
    <mergeCell ref="D98:D112"/>
    <mergeCell ref="F98:F112"/>
    <mergeCell ref="I98:I112"/>
    <mergeCell ref="B113:B118"/>
    <mergeCell ref="D113:D118"/>
    <mergeCell ref="F113:F118"/>
    <mergeCell ref="I113:I118"/>
    <mergeCell ref="A129:F129"/>
    <mergeCell ref="A131:G131"/>
    <mergeCell ref="A140:F140"/>
    <mergeCell ref="B143:B149"/>
    <mergeCell ref="D143:D149"/>
    <mergeCell ref="F143:F149"/>
    <mergeCell ref="H143:H149"/>
    <mergeCell ref="I143:I149"/>
    <mergeCell ref="J143:J149"/>
    <mergeCell ref="A151:F151"/>
    <mergeCell ref="A153:G153"/>
    <mergeCell ref="A169:F169"/>
    <mergeCell ref="B172:B180"/>
    <mergeCell ref="D172:D180"/>
    <mergeCell ref="F172:F180"/>
    <mergeCell ref="A184:G184"/>
    <mergeCell ref="H185:H186"/>
    <mergeCell ref="I185:I186"/>
    <mergeCell ref="J185:J186"/>
    <mergeCell ref="A191:F191"/>
    <mergeCell ref="B194:B195"/>
    <mergeCell ref="D194:D195"/>
    <mergeCell ref="F194:F195"/>
    <mergeCell ref="A197:F197"/>
    <mergeCell ref="A199:G199"/>
    <mergeCell ref="A209:F209"/>
    <mergeCell ref="B212:B222"/>
    <mergeCell ref="D212:D222"/>
    <mergeCell ref="F212:F222"/>
    <mergeCell ref="H216:H222"/>
    <mergeCell ref="I216:I222"/>
    <mergeCell ref="J216:J222"/>
    <mergeCell ref="B223:B233"/>
    <mergeCell ref="D223:D233"/>
    <mergeCell ref="F223:F233"/>
    <mergeCell ref="H223:H225"/>
    <mergeCell ref="I223:I225"/>
    <mergeCell ref="J223:J225"/>
    <mergeCell ref="A235:F235"/>
    <mergeCell ref="A237:G237"/>
    <mergeCell ref="A252:F252"/>
    <mergeCell ref="B255:B261"/>
    <mergeCell ref="D255:D261"/>
    <mergeCell ref="F255:F261"/>
    <mergeCell ref="B262:B264"/>
    <mergeCell ref="D262:D264"/>
    <mergeCell ref="F262:F264"/>
    <mergeCell ref="A266:F266"/>
    <mergeCell ref="H266:H273"/>
    <mergeCell ref="I266:I273"/>
    <mergeCell ref="J266:J273"/>
    <mergeCell ref="A268:G268"/>
    <mergeCell ref="H274:H280"/>
    <mergeCell ref="I274:I280"/>
    <mergeCell ref="J274:J280"/>
    <mergeCell ref="A276:F276"/>
    <mergeCell ref="B279:B288"/>
    <mergeCell ref="D279:D288"/>
    <mergeCell ref="F279:F288"/>
    <mergeCell ref="A293:F293"/>
    <mergeCell ref="A295:G295"/>
    <mergeCell ref="H299:H314"/>
    <mergeCell ref="I299:I314"/>
    <mergeCell ref="J299:J314"/>
    <mergeCell ref="A307:F307"/>
    <mergeCell ref="B310:B317"/>
    <mergeCell ref="D310:D317"/>
    <mergeCell ref="F310:F317"/>
    <mergeCell ref="B318:B324"/>
    <mergeCell ref="D318:D324"/>
    <mergeCell ref="F318:F324"/>
    <mergeCell ref="A336:F336"/>
    <mergeCell ref="A338:G338"/>
    <mergeCell ref="H339:H340"/>
    <mergeCell ref="I339:I340"/>
    <mergeCell ref="J339:J340"/>
    <mergeCell ref="A347:F347"/>
    <mergeCell ref="B350:B365"/>
    <mergeCell ref="D350:D365"/>
    <mergeCell ref="F350:F365"/>
    <mergeCell ref="H353:H361"/>
    <mergeCell ref="I353:I361"/>
    <mergeCell ref="J353:J361"/>
    <mergeCell ref="B379:B397"/>
    <mergeCell ref="D379:D397"/>
    <mergeCell ref="F379:F397"/>
    <mergeCell ref="H383:H394"/>
    <mergeCell ref="I383:I394"/>
    <mergeCell ref="J383:J394"/>
    <mergeCell ref="A399:F399"/>
    <mergeCell ref="A401:G401"/>
    <mergeCell ref="A409:F409"/>
    <mergeCell ref="B412:B413"/>
    <mergeCell ref="D412:D413"/>
    <mergeCell ref="F412:F413"/>
    <mergeCell ref="A422:F422"/>
    <mergeCell ref="A424:G424"/>
    <mergeCell ref="A431:F431"/>
    <mergeCell ref="B433:B441"/>
    <mergeCell ref="D433:D441"/>
    <mergeCell ref="F433:F441"/>
    <mergeCell ref="B442:B451"/>
    <mergeCell ref="D442:D451"/>
    <mergeCell ref="F442:F451"/>
    <mergeCell ref="B452:B463"/>
    <mergeCell ref="D452:D463"/>
    <mergeCell ref="F452:F463"/>
    <mergeCell ref="A465:F465"/>
    <mergeCell ref="A467:G467"/>
    <mergeCell ref="A477:F477"/>
    <mergeCell ref="B480:B491"/>
    <mergeCell ref="D480:D491"/>
    <mergeCell ref="F480:F491"/>
    <mergeCell ref="B492:B498"/>
    <mergeCell ref="D492:D498"/>
    <mergeCell ref="F492:F498"/>
    <mergeCell ref="B507:B521"/>
    <mergeCell ref="D507:D521"/>
    <mergeCell ref="F507:F521"/>
    <mergeCell ref="B522:B528"/>
    <mergeCell ref="D522:D528"/>
    <mergeCell ref="F522:F528"/>
    <mergeCell ref="A530:F530"/>
    <mergeCell ref="A532:G532"/>
    <mergeCell ref="A552:F552"/>
    <mergeCell ref="B555:B571"/>
    <mergeCell ref="D555:D571"/>
    <mergeCell ref="F555:F571"/>
    <mergeCell ref="B572:B585"/>
    <mergeCell ref="D572:D585"/>
    <mergeCell ref="F572:F585"/>
    <mergeCell ref="B586:B594"/>
    <mergeCell ref="D586:D594"/>
    <mergeCell ref="F586:F594"/>
    <mergeCell ref="B597:B613"/>
    <mergeCell ref="D597:D613"/>
    <mergeCell ref="F597:F613"/>
  </mergeCells>
  <printOptions horizontalCentered="1" verticalCentered="1"/>
  <pageMargins left="0.39375" right="0.39375" top="0.39375" bottom="0.8402777777777778" header="0.5118055555555555" footer="0.39375"/>
  <pageSetup horizontalDpi="300" verticalDpi="300" orientation="portrait" scale="95"/>
  <headerFooter alignWithMargins="0">
    <oddFooter>&amp;C&amp;"Times New Roman,Normal"&amp;12Page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2020-03-11T13:40:49Z</dcterms:created>
  <cp:category/>
  <cp:version/>
  <cp:contentType/>
  <cp:contentStatus/>
  <cp:revision>1</cp:revision>
</cp:coreProperties>
</file>